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https://d.docs.live.net/444b490430628d6f/Documents/CONSULTANCY PROJECTS/METRICS INFINITY__YEAR 2021/MI_21_116_Proposed HHES Kisumu/2. BILLS OF QUANTITIES/FINAL TENDER BoQ DOCUMENT/"/>
    </mc:Choice>
  </mc:AlternateContent>
  <xr:revisionPtr revIDLastSave="1999" documentId="13_ncr:4000b_{4F90C679-29ED-43A5-9BD6-494A1A7C0A18}" xr6:coauthVersionLast="47" xr6:coauthVersionMax="47" xr10:uidLastSave="{FCA30623-BFF8-4F9E-8E16-149CA3E8F3C7}"/>
  <bookViews>
    <workbookView xWindow="-120" yWindow="-120" windowWidth="24240" windowHeight="13020" firstSheet="17" activeTab="24" xr2:uid="{00000000-000D-0000-FFFF-FFFF00000000}"/>
  </bookViews>
  <sheets>
    <sheet name="COVER PAGE" sheetId="77" r:id="rId1"/>
    <sheet name="1" sheetId="89" r:id="rId2"/>
    <sheet name="PRELIMINARIES" sheetId="87" r:id="rId3"/>
    <sheet name="2" sheetId="90" r:id="rId4"/>
    <sheet name="Prelims" sheetId="4" state="hidden" r:id="rId5"/>
    <sheet name="3" sheetId="123" r:id="rId6"/>
    <sheet name="GUEST BLOCK___SUBSTRUCTURES" sheetId="1" r:id="rId7"/>
    <sheet name="4" sheetId="137" r:id="rId8"/>
    <sheet name="GUEST BLOCK___GROUND FLOOR" sheetId="138" r:id="rId9"/>
    <sheet name="5" sheetId="127" r:id="rId10"/>
    <sheet name="GUEST BLOCK___FIRST FLOOR" sheetId="128" r:id="rId11"/>
    <sheet name="6" sheetId="139" r:id="rId12"/>
    <sheet name="GUEST BLOCK___SECOND FLOOR" sheetId="141" r:id="rId13"/>
    <sheet name="7" sheetId="140" r:id="rId14"/>
    <sheet name="GUEST BLOCK___ROOF FLOOR" sheetId="142" r:id="rId15"/>
    <sheet name="8" sheetId="129" r:id="rId16"/>
    <sheet name="GUEST BLOCK___SERVICES" sheetId="130" r:id="rId17"/>
    <sheet name="9" sheetId="132" r:id="rId18"/>
    <sheet name="EXTERNAL WORKS" sheetId="131" r:id="rId19"/>
    <sheet name="10" sheetId="91" r:id="rId20"/>
    <sheet name="PRIME COST &amp; PROV SUMS" sheetId="95" r:id="rId21"/>
    <sheet name="11" sheetId="92" r:id="rId22"/>
    <sheet name="CONTINGENCIES" sheetId="98" r:id="rId23"/>
    <sheet name="12" sheetId="93" r:id="rId24"/>
    <sheet name="GRAND SUMMARY" sheetId="97" r:id="rId25"/>
  </sheets>
  <definedNames>
    <definedName name="_xlnm.Print_Area" localSheetId="23">#N/A</definedName>
    <definedName name="_xlnm.Print_Area" localSheetId="22">CONTINGENCIES!$A$1:$H$44</definedName>
    <definedName name="_xlnm.Print_Area" localSheetId="0">'COVER PAGE'!$A$1:$J$47</definedName>
    <definedName name="_xlnm.Print_Area" localSheetId="18">'EXTERNAL WORKS'!$A$1:$H$52</definedName>
    <definedName name="_xlnm.Print_Area" localSheetId="24">'GRAND SUMMARY'!$A$1:$D$47</definedName>
    <definedName name="_xlnm.Print_Area" localSheetId="10">'GUEST BLOCK___FIRST FLOOR'!$A$1:$H$368</definedName>
    <definedName name="_xlnm.Print_Area" localSheetId="8">'GUEST BLOCK___GROUND FLOOR'!$A$1:$H$369</definedName>
    <definedName name="_xlnm.Print_Area" localSheetId="14">'GUEST BLOCK___ROOF FLOOR'!$A$1:$H$331</definedName>
    <definedName name="_xlnm.Print_Area" localSheetId="12">'GUEST BLOCK___SECOND FLOOR'!$A$1:$H$368</definedName>
    <definedName name="_xlnm.Print_Area" localSheetId="16">'GUEST BLOCK___SERVICES'!$A$1:$H$115</definedName>
    <definedName name="_xlnm.Print_Area" localSheetId="6">'GUEST BLOCK___SUBSTRUCTURES'!$A$1:$H$196</definedName>
    <definedName name="_xlnm.Print_Area" localSheetId="20">'PRIME COST &amp; PROV SUMS'!$A$1:$H$137</definedName>
    <definedName name="_xlnm.Print_Titles" localSheetId="10">'GUEST BLOCK___FIRST FLOOR'!$1:$2</definedName>
    <definedName name="_xlnm.Print_Titles" localSheetId="8">'GUEST BLOCK___GROUND FLOOR'!$1:$2</definedName>
    <definedName name="_xlnm.Print_Titles" localSheetId="14">'GUEST BLOCK___ROOF FLOOR'!$1:$2</definedName>
    <definedName name="_xlnm.Print_Titles" localSheetId="12">'GUEST BLOCK___SECOND FLOOR'!$1:$2</definedName>
    <definedName name="_xlnm.Print_Titles" localSheetId="16">'GUEST BLOCK___SERVICES'!$1:$2</definedName>
    <definedName name="_xlnm.Print_Titles" localSheetId="6">'GUEST BLOCK___SUBSTRUCTURES'!$1:$2</definedName>
    <definedName name="_xlnm.Print_Titles" localSheetId="2">PRELIMINARIES!$1:$2</definedName>
    <definedName name="_xlnm.Print_Titles" localSheetId="20">'PRIME COST &amp; PROV SUMS'!$1:$2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2" i="95" l="1"/>
  <c r="D27" i="97"/>
  <c r="H143" i="1"/>
  <c r="H139" i="1"/>
  <c r="G194" i="128"/>
  <c r="G110" i="128"/>
  <c r="G102" i="141" l="1"/>
  <c r="G102" i="142" s="1"/>
  <c r="H102" i="142" s="1"/>
  <c r="G270" i="128"/>
  <c r="G270" i="141" s="1"/>
  <c r="G233" i="142" s="1"/>
  <c r="G224" i="128"/>
  <c r="G224" i="141" s="1"/>
  <c r="G187" i="142" s="1"/>
  <c r="G198" i="128"/>
  <c r="G198" i="141" s="1"/>
  <c r="H198" i="141" s="1"/>
  <c r="G194" i="141"/>
  <c r="G190" i="128"/>
  <c r="G190" i="141" s="1"/>
  <c r="G184" i="128"/>
  <c r="G184" i="141" s="1"/>
  <c r="G133" i="128"/>
  <c r="H133" i="128" s="1"/>
  <c r="G110" i="141"/>
  <c r="G113" i="141" s="1"/>
  <c r="G107" i="142" s="1"/>
  <c r="G110" i="142" s="1"/>
  <c r="H110" i="142" s="1"/>
  <c r="G107" i="128"/>
  <c r="G107" i="141" s="1"/>
  <c r="G116" i="141" s="1"/>
  <c r="G102" i="128"/>
  <c r="G71" i="128"/>
  <c r="G71" i="141" s="1"/>
  <c r="H71" i="141" s="1"/>
  <c r="H318" i="138"/>
  <c r="G30" i="138"/>
  <c r="G30" i="128" s="1"/>
  <c r="G16" i="138"/>
  <c r="G18" i="138" s="1"/>
  <c r="G20" i="138" s="1"/>
  <c r="G24" i="138" s="1"/>
  <c r="C51" i="131"/>
  <c r="C300" i="138"/>
  <c r="C255" i="138"/>
  <c r="C207" i="138"/>
  <c r="C262" i="142"/>
  <c r="C217" i="142"/>
  <c r="C169" i="142"/>
  <c r="C299" i="141"/>
  <c r="C254" i="141"/>
  <c r="C206" i="141"/>
  <c r="C206" i="128"/>
  <c r="C299" i="128"/>
  <c r="C254" i="128"/>
  <c r="G51" i="138"/>
  <c r="C85" i="130"/>
  <c r="C83" i="130"/>
  <c r="H79" i="130"/>
  <c r="H40" i="130"/>
  <c r="G116" i="128"/>
  <c r="H133" i="138"/>
  <c r="G122" i="138"/>
  <c r="G119" i="138"/>
  <c r="H116" i="138"/>
  <c r="C160" i="1"/>
  <c r="C158" i="1"/>
  <c r="C156" i="1"/>
  <c r="C154" i="1"/>
  <c r="H114" i="142"/>
  <c r="G99" i="1"/>
  <c r="G30" i="1"/>
  <c r="G34" i="1" s="1"/>
  <c r="C43" i="95"/>
  <c r="C92" i="95" s="1"/>
  <c r="C304" i="142"/>
  <c r="H280" i="142"/>
  <c r="H305" i="142" s="1"/>
  <c r="C122" i="142"/>
  <c r="C92" i="142"/>
  <c r="C269" i="142" s="1"/>
  <c r="C311" i="142" s="1"/>
  <c r="C330" i="142" s="1"/>
  <c r="C90" i="142"/>
  <c r="C267" i="142" s="1"/>
  <c r="C309" i="142" s="1"/>
  <c r="C85" i="142"/>
  <c r="C341" i="141"/>
  <c r="H317" i="141"/>
  <c r="H342" i="141" s="1"/>
  <c r="C166" i="141"/>
  <c r="C92" i="141"/>
  <c r="C306" i="141" s="1"/>
  <c r="C348" i="141" s="1"/>
  <c r="C367" i="141" s="1"/>
  <c r="C90" i="141"/>
  <c r="C304" i="141" s="1"/>
  <c r="C346" i="141" s="1"/>
  <c r="C85" i="141"/>
  <c r="C341" i="128"/>
  <c r="H317" i="128"/>
  <c r="H342" i="128" s="1"/>
  <c r="C166" i="128"/>
  <c r="C90" i="128"/>
  <c r="C304" i="128" s="1"/>
  <c r="C346" i="128" s="1"/>
  <c r="C85" i="128"/>
  <c r="H71" i="128"/>
  <c r="C92" i="128"/>
  <c r="C306" i="128" s="1"/>
  <c r="C348" i="128" s="1"/>
  <c r="C367" i="128" s="1"/>
  <c r="H71" i="138"/>
  <c r="G65" i="1"/>
  <c r="H30" i="95"/>
  <c r="H24" i="95"/>
  <c r="H32" i="95"/>
  <c r="H15" i="98"/>
  <c r="H44" i="98" s="1"/>
  <c r="H26" i="95"/>
  <c r="H34" i="95"/>
  <c r="C92" i="138"/>
  <c r="C307" i="138" s="1"/>
  <c r="C349" i="138" s="1"/>
  <c r="C368" i="138" s="1"/>
  <c r="C85" i="138"/>
  <c r="C90" i="138"/>
  <c r="C305" i="138" s="1"/>
  <c r="C347" i="138" s="1"/>
  <c r="C166" i="138"/>
  <c r="H343" i="138"/>
  <c r="C342" i="138"/>
  <c r="H47" i="1"/>
  <c r="H51" i="1"/>
  <c r="G67" i="1"/>
  <c r="G69" i="1" s="1"/>
  <c r="G71" i="1" s="1"/>
  <c r="G85" i="1"/>
  <c r="G87" i="1" s="1"/>
  <c r="G89" i="1" s="1"/>
  <c r="G91" i="1" s="1"/>
  <c r="G93" i="1" s="1"/>
  <c r="G101" i="1"/>
  <c r="G103" i="1" s="1"/>
  <c r="G105" i="1" s="1"/>
  <c r="G107" i="1" s="1"/>
  <c r="B219" i="4"/>
  <c r="B221" i="4"/>
  <c r="B356" i="4"/>
  <c r="B357" i="4"/>
  <c r="F428" i="4"/>
  <c r="F429" i="4"/>
  <c r="H531" i="4"/>
  <c r="H541" i="4"/>
  <c r="H543" i="4"/>
  <c r="I45" i="87"/>
  <c r="I46" i="87"/>
  <c r="I83" i="87"/>
  <c r="I84" i="87"/>
  <c r="I113" i="87" s="1"/>
  <c r="I114" i="87" s="1"/>
  <c r="I141" i="87" s="1"/>
  <c r="I142" i="87"/>
  <c r="I167" i="87" s="1"/>
  <c r="I168" i="87" s="1"/>
  <c r="I194" i="87"/>
  <c r="I195" i="87" s="1"/>
  <c r="I227" i="87" s="1"/>
  <c r="I228" i="87" s="1"/>
  <c r="I262" i="87" s="1"/>
  <c r="I263" i="87" s="1"/>
  <c r="I291" i="87" s="1"/>
  <c r="I292" i="87" s="1"/>
  <c r="I319" i="87" s="1"/>
  <c r="I320" i="87" s="1"/>
  <c r="I351" i="87" s="1"/>
  <c r="I352" i="87" s="1"/>
  <c r="I375" i="87" s="1"/>
  <c r="I376" i="87" s="1"/>
  <c r="I418" i="87" s="1"/>
  <c r="I419" i="87" s="1"/>
  <c r="I455" i="87" s="1"/>
  <c r="I456" i="87" s="1"/>
  <c r="I482" i="87" s="1"/>
  <c r="I483" i="87" s="1"/>
  <c r="I507" i="87" s="1"/>
  <c r="I508" i="87" s="1"/>
  <c r="I536" i="87" s="1"/>
  <c r="I537" i="87" s="1"/>
  <c r="I573" i="87" s="1"/>
  <c r="I574" i="87" s="1"/>
  <c r="I605" i="87" s="1"/>
  <c r="I606" i="87" s="1"/>
  <c r="I636" i="87" s="1"/>
  <c r="I637" i="87" s="1"/>
  <c r="I662" i="87" s="1"/>
  <c r="I663" i="87" s="1"/>
  <c r="I690" i="87" s="1"/>
  <c r="I691" i="87" s="1"/>
  <c r="I717" i="87" s="1"/>
  <c r="I718" i="87" s="1"/>
  <c r="I748" i="87" s="1"/>
  <c r="I749" i="87" s="1"/>
  <c r="I775" i="87" s="1"/>
  <c r="I776" i="87" s="1"/>
  <c r="I783" i="87" s="1"/>
  <c r="I820" i="87" s="1"/>
  <c r="D9" i="97" s="1"/>
  <c r="H89" i="95"/>
  <c r="H107" i="95" s="1"/>
  <c r="H22" i="1"/>
  <c r="G32" i="1"/>
  <c r="H194" i="141" l="1"/>
  <c r="G146" i="142"/>
  <c r="H190" i="141"/>
  <c r="G140" i="142"/>
  <c r="H184" i="141"/>
  <c r="G133" i="141"/>
  <c r="H133" i="141" s="1"/>
  <c r="G113" i="128"/>
  <c r="G32" i="128"/>
  <c r="G34" i="128" s="1"/>
  <c r="G36" i="128" s="1"/>
  <c r="G38" i="128" s="1"/>
  <c r="G40" i="128" s="1"/>
  <c r="G30" i="141"/>
  <c r="G32" i="138"/>
  <c r="G34" i="138" s="1"/>
  <c r="G36" i="138" s="1"/>
  <c r="G38" i="138" s="1"/>
  <c r="G40" i="138" s="1"/>
  <c r="G16" i="128"/>
  <c r="H97" i="1"/>
  <c r="H140" i="142"/>
  <c r="H233" i="142"/>
  <c r="H263" i="142" s="1"/>
  <c r="H322" i="142" s="1"/>
  <c r="H190" i="138"/>
  <c r="H184" i="138"/>
  <c r="C171" i="138"/>
  <c r="C212" i="138" s="1"/>
  <c r="C260" i="138" s="1"/>
  <c r="C173" i="138"/>
  <c r="C214" i="138" s="1"/>
  <c r="C262" i="138" s="1"/>
  <c r="C127" i="142"/>
  <c r="C129" i="142"/>
  <c r="C176" i="142" s="1"/>
  <c r="C224" i="142" s="1"/>
  <c r="C171" i="141"/>
  <c r="C173" i="141"/>
  <c r="C213" i="141" s="1"/>
  <c r="C261" i="141" s="1"/>
  <c r="H270" i="141"/>
  <c r="H300" i="141" s="1"/>
  <c r="H359" i="141" s="1"/>
  <c r="H190" i="128"/>
  <c r="H184" i="128"/>
  <c r="C171" i="128"/>
  <c r="C173" i="128"/>
  <c r="C213" i="128" s="1"/>
  <c r="C261" i="128" s="1"/>
  <c r="H107" i="142"/>
  <c r="H123" i="142" s="1"/>
  <c r="H317" i="142" s="1"/>
  <c r="H122" i="138"/>
  <c r="H108" i="138"/>
  <c r="G57" i="1"/>
  <c r="G59" i="1"/>
  <c r="H71" i="1"/>
  <c r="H40" i="95"/>
  <c r="H103" i="95" s="1"/>
  <c r="H137" i="95" s="1"/>
  <c r="D25" i="97" s="1"/>
  <c r="G53" i="138"/>
  <c r="G55" i="138" s="1"/>
  <c r="G61" i="138" s="1"/>
  <c r="G63" i="138" s="1"/>
  <c r="G69" i="138" s="1"/>
  <c r="G51" i="128"/>
  <c r="H99" i="1"/>
  <c r="H107" i="141"/>
  <c r="H32" i="1"/>
  <c r="H30" i="128"/>
  <c r="H51" i="138"/>
  <c r="H116" i="128"/>
  <c r="H30" i="138"/>
  <c r="H107" i="128"/>
  <c r="H113" i="141"/>
  <c r="H116" i="141"/>
  <c r="H102" i="141"/>
  <c r="H110" i="141"/>
  <c r="H34" i="128"/>
  <c r="H102" i="128"/>
  <c r="H113" i="128"/>
  <c r="H110" i="128"/>
  <c r="H101" i="138"/>
  <c r="G22" i="138"/>
  <c r="G26" i="138" s="1"/>
  <c r="H24" i="138"/>
  <c r="H113" i="138"/>
  <c r="H20" i="138"/>
  <c r="H119" i="138"/>
  <c r="H101" i="1"/>
  <c r="H26" i="1"/>
  <c r="H111" i="1"/>
  <c r="H30" i="1"/>
  <c r="H107" i="1"/>
  <c r="H105" i="1"/>
  <c r="H89" i="1"/>
  <c r="H69" i="1"/>
  <c r="H103" i="1"/>
  <c r="H34" i="1"/>
  <c r="H38" i="128" l="1"/>
  <c r="H32" i="138"/>
  <c r="H34" i="138"/>
  <c r="H38" i="138"/>
  <c r="H36" i="138"/>
  <c r="H32" i="128"/>
  <c r="G32" i="141"/>
  <c r="G34" i="141" s="1"/>
  <c r="G32" i="142"/>
  <c r="G34" i="142" s="1"/>
  <c r="G36" i="142" s="1"/>
  <c r="H36" i="142" s="1"/>
  <c r="G18" i="128"/>
  <c r="H18" i="128" s="1"/>
  <c r="G16" i="141"/>
  <c r="H187" i="142"/>
  <c r="H218" i="142" s="1"/>
  <c r="H321" i="142" s="1"/>
  <c r="H69" i="138"/>
  <c r="H225" i="138"/>
  <c r="H271" i="138"/>
  <c r="H301" i="138" s="1"/>
  <c r="H360" i="138" s="1"/>
  <c r="H55" i="138"/>
  <c r="H53" i="138"/>
  <c r="H61" i="138"/>
  <c r="G65" i="138"/>
  <c r="H65" i="138" s="1"/>
  <c r="H198" i="138"/>
  <c r="G57" i="138"/>
  <c r="G59" i="138" s="1"/>
  <c r="G67" i="138" s="1"/>
  <c r="H67" i="138" s="1"/>
  <c r="H18" i="138"/>
  <c r="H63" i="138"/>
  <c r="H146" i="142"/>
  <c r="H170" i="142" s="1"/>
  <c r="H224" i="141"/>
  <c r="H255" i="141" s="1"/>
  <c r="H358" i="141" s="1"/>
  <c r="H270" i="128"/>
  <c r="H30" i="141"/>
  <c r="H16" i="138"/>
  <c r="H103" i="138"/>
  <c r="H127" i="138" s="1"/>
  <c r="H128" i="138" s="1"/>
  <c r="H167" i="138" s="1"/>
  <c r="H355" i="138" s="1"/>
  <c r="G53" i="128"/>
  <c r="G51" i="141"/>
  <c r="H87" i="1"/>
  <c r="H36" i="128"/>
  <c r="H51" i="128"/>
  <c r="H91" i="1"/>
  <c r="H16" i="128"/>
  <c r="H127" i="141"/>
  <c r="H128" i="141" s="1"/>
  <c r="H167" i="141" s="1"/>
  <c r="H354" i="141" s="1"/>
  <c r="H40" i="128"/>
  <c r="H127" i="128"/>
  <c r="H128" i="128" s="1"/>
  <c r="H167" i="128" s="1"/>
  <c r="H354" i="128" s="1"/>
  <c r="H22" i="138"/>
  <c r="H26" i="138"/>
  <c r="H40" i="138"/>
  <c r="H16" i="1"/>
  <c r="H65" i="1"/>
  <c r="H85" i="1"/>
  <c r="H57" i="1"/>
  <c r="H147" i="1"/>
  <c r="H83" i="1"/>
  <c r="H63" i="1"/>
  <c r="H55" i="1"/>
  <c r="H20" i="1"/>
  <c r="H74" i="1"/>
  <c r="H93" i="1"/>
  <c r="H256" i="138" l="1"/>
  <c r="H359" i="138" s="1"/>
  <c r="H34" i="142"/>
  <c r="H32" i="141"/>
  <c r="H32" i="142"/>
  <c r="G40" i="142"/>
  <c r="G38" i="142"/>
  <c r="H38" i="142" s="1"/>
  <c r="G36" i="141"/>
  <c r="H34" i="141"/>
  <c r="G16" i="142"/>
  <c r="G18" i="141"/>
  <c r="H16" i="141"/>
  <c r="G20" i="128"/>
  <c r="G22" i="128"/>
  <c r="H43" i="1"/>
  <c r="H194" i="138"/>
  <c r="H208" i="138" s="1"/>
  <c r="H358" i="138" s="1"/>
  <c r="H194" i="128"/>
  <c r="H362" i="141"/>
  <c r="H325" i="142"/>
  <c r="H320" i="142"/>
  <c r="H59" i="138"/>
  <c r="H57" i="138"/>
  <c r="H224" i="128"/>
  <c r="H255" i="128" s="1"/>
  <c r="H358" i="128" s="1"/>
  <c r="H46" i="138"/>
  <c r="H47" i="138" s="1"/>
  <c r="H300" i="128"/>
  <c r="H359" i="128" s="1"/>
  <c r="H198" i="128"/>
  <c r="G51" i="142"/>
  <c r="G53" i="141"/>
  <c r="H51" i="141"/>
  <c r="H67" i="1"/>
  <c r="G55" i="128"/>
  <c r="H55" i="128" s="1"/>
  <c r="H53" i="128"/>
  <c r="H114" i="130"/>
  <c r="H36" i="1"/>
  <c r="H38" i="1" s="1"/>
  <c r="H39" i="1" s="1"/>
  <c r="H119" i="1"/>
  <c r="H59" i="1"/>
  <c r="H123" i="1"/>
  <c r="G38" i="141" l="1"/>
  <c r="H36" i="141"/>
  <c r="G42" i="142"/>
  <c r="H40" i="142"/>
  <c r="G24" i="128"/>
  <c r="H24" i="128" s="1"/>
  <c r="H20" i="128"/>
  <c r="G20" i="141"/>
  <c r="G22" i="141"/>
  <c r="H18" i="141"/>
  <c r="G26" i="128"/>
  <c r="H26" i="128" s="1"/>
  <c r="H22" i="128"/>
  <c r="G18" i="142"/>
  <c r="H16" i="142"/>
  <c r="H207" i="141"/>
  <c r="H357" i="141" s="1"/>
  <c r="H127" i="1"/>
  <c r="H86" i="138"/>
  <c r="H354" i="138" s="1"/>
  <c r="H368" i="138" s="1"/>
  <c r="H363" i="138"/>
  <c r="H207" i="128"/>
  <c r="H357" i="128" s="1"/>
  <c r="G53" i="142"/>
  <c r="G55" i="142" s="1"/>
  <c r="H55" i="142" s="1"/>
  <c r="H51" i="142"/>
  <c r="G61" i="128"/>
  <c r="G57" i="128"/>
  <c r="G55" i="141"/>
  <c r="H55" i="141" s="1"/>
  <c r="H53" i="141"/>
  <c r="H78" i="1"/>
  <c r="H79" i="1" s="1"/>
  <c r="H131" i="1"/>
  <c r="G44" i="142" l="1"/>
  <c r="H44" i="142" s="1"/>
  <c r="H42" i="142"/>
  <c r="G40" i="141"/>
  <c r="H40" i="141" s="1"/>
  <c r="H38" i="141"/>
  <c r="G26" i="141"/>
  <c r="H26" i="141" s="1"/>
  <c r="H22" i="141"/>
  <c r="H46" i="128"/>
  <c r="H47" i="128" s="1"/>
  <c r="G22" i="142"/>
  <c r="G24" i="142"/>
  <c r="G20" i="142"/>
  <c r="H20" i="142" s="1"/>
  <c r="H18" i="142"/>
  <c r="G24" i="141"/>
  <c r="H24" i="141" s="1"/>
  <c r="H20" i="141"/>
  <c r="D15" i="97"/>
  <c r="H114" i="1"/>
  <c r="H115" i="1" s="1"/>
  <c r="H362" i="128"/>
  <c r="G63" i="128"/>
  <c r="H61" i="128"/>
  <c r="G61" i="141"/>
  <c r="G57" i="141"/>
  <c r="H57" i="141" s="1"/>
  <c r="G57" i="142"/>
  <c r="G59" i="142" s="1"/>
  <c r="H59" i="142" s="1"/>
  <c r="H53" i="142"/>
  <c r="G59" i="128"/>
  <c r="H57" i="128"/>
  <c r="H135" i="1"/>
  <c r="H150" i="1" l="1"/>
  <c r="H151" i="1" s="1"/>
  <c r="H165" i="1" s="1"/>
  <c r="H195" i="1" s="1"/>
  <c r="D13" i="97" s="1"/>
  <c r="G26" i="142"/>
  <c r="H26" i="142" s="1"/>
  <c r="H22" i="142"/>
  <c r="H46" i="141"/>
  <c r="H47" i="141" s="1"/>
  <c r="G28" i="142"/>
  <c r="H28" i="142" s="1"/>
  <c r="H24" i="142"/>
  <c r="G65" i="142"/>
  <c r="G61" i="142"/>
  <c r="H61" i="142" s="1"/>
  <c r="H57" i="142"/>
  <c r="H61" i="141"/>
  <c r="G63" i="141"/>
  <c r="G67" i="128"/>
  <c r="H67" i="128" s="1"/>
  <c r="H59" i="128"/>
  <c r="G59" i="141"/>
  <c r="H63" i="128"/>
  <c r="G69" i="128"/>
  <c r="H69" i="128" s="1"/>
  <c r="G65" i="128"/>
  <c r="H65" i="128" s="1"/>
  <c r="H46" i="142" l="1"/>
  <c r="H47" i="142" s="1"/>
  <c r="H86" i="128"/>
  <c r="H353" i="128" s="1"/>
  <c r="G67" i="141"/>
  <c r="H67" i="141" s="1"/>
  <c r="H59" i="141"/>
  <c r="G67" i="142"/>
  <c r="H65" i="142"/>
  <c r="G63" i="142"/>
  <c r="G65" i="141"/>
  <c r="H65" i="141" s="1"/>
  <c r="H63" i="141"/>
  <c r="G69" i="141"/>
  <c r="H69" i="141" s="1"/>
  <c r="H366" i="128" l="1"/>
  <c r="D17" i="97" s="1"/>
  <c r="G71" i="142"/>
  <c r="H71" i="142" s="1"/>
  <c r="H63" i="142"/>
  <c r="G69" i="142"/>
  <c r="H69" i="142" s="1"/>
  <c r="H67" i="142"/>
  <c r="G73" i="142"/>
  <c r="H73" i="142" s="1"/>
  <c r="H86" i="141"/>
  <c r="H353" i="141" s="1"/>
  <c r="H367" i="141" s="1"/>
  <c r="D19" i="97" s="1"/>
  <c r="H86" i="142" l="1"/>
  <c r="H316" i="142" s="1"/>
  <c r="H330" i="142" s="1"/>
  <c r="D20" i="97" l="1"/>
  <c r="D30" i="97" l="1"/>
  <c r="D33" i="97" l="1"/>
  <c r="D36" i="97" s="1"/>
</calcChain>
</file>

<file path=xl/sharedStrings.xml><?xml version="1.0" encoding="utf-8"?>
<sst xmlns="http://schemas.openxmlformats.org/spreadsheetml/2006/main" count="2633" uniqueCount="1446">
  <si>
    <t>Innovative Planning &amp; Design Consultants</t>
  </si>
  <si>
    <t>P.O. Box 10188 - 00100</t>
  </si>
  <si>
    <t>PROPOSED DEVELOPMENT ON PLOT L.R. NO. 330 / 397, RIARA ROAD - NAIROBI</t>
  </si>
  <si>
    <t>FOR TRIDENT ESTATES</t>
  </si>
  <si>
    <t>_____________________________day of__________________________2011</t>
  </si>
  <si>
    <t>DATE_________________________2011                   DATE_______________________2011</t>
  </si>
  <si>
    <t>DEMOLITIONS</t>
  </si>
  <si>
    <t>CHANGING ROOM</t>
  </si>
  <si>
    <t xml:space="preserve">Trident Estates </t>
  </si>
  <si>
    <t>P. O. Box 17592 - 00500</t>
  </si>
  <si>
    <t>are willing to act as Surety and to be bound to you for the Erection and Completion of the Proposed Development</t>
  </si>
  <si>
    <t>for Trident Estates in the amount equivalent to 10.0% of the contract sum and according to the terms and</t>
  </si>
  <si>
    <t>The " Civil Engineer" is</t>
  </si>
  <si>
    <t>Sheltplan Consulting Engineers &amp; Planners</t>
  </si>
  <si>
    <t>P.O. Box 34231</t>
  </si>
  <si>
    <t>The " Structural Engineer" is</t>
  </si>
  <si>
    <t>The Contractor shall obtain the Architect's approval for the siting of all temporary storage areas for materials.</t>
  </si>
  <si>
    <t>The site is located on Plot L.R. No. 330 / 397, Riara Road, Nairobi.</t>
  </si>
  <si>
    <t>The " Mechanical / Electrical  Engineer" is</t>
  </si>
  <si>
    <t>Norkun Intakes Limited</t>
  </si>
  <si>
    <t>P.O. Box 605 - 00100</t>
  </si>
  <si>
    <t>P.O. Box 44736 - 00100</t>
  </si>
  <si>
    <t>Block 'A'</t>
  </si>
  <si>
    <t>Basement</t>
  </si>
  <si>
    <t>Ground flr</t>
  </si>
  <si>
    <t>Attic flr</t>
  </si>
  <si>
    <t>Built-up Area</t>
  </si>
  <si>
    <t>Block 'B'</t>
  </si>
  <si>
    <t xml:space="preserve">                Total</t>
  </si>
  <si>
    <t xml:space="preserve">The Contract covers the construction of Basement parking and Apartments in Ground Floor, Typical First </t>
  </si>
  <si>
    <t>and Second Floor, Third Floor and Fourth Floor and Attic floor; Gate House and associated external works</t>
  </si>
  <si>
    <t>Internal finishes shall be plaster/paint,while all internal floors shall be Ceramic tiles to floors; and staircase;</t>
  </si>
  <si>
    <t xml:space="preserve">Doors shall be MDF post-formed doors, Timber panel doors and Aluminium doors while windows shall be </t>
  </si>
  <si>
    <t>Pvc sections</t>
  </si>
  <si>
    <t>Wandua Consultants</t>
  </si>
  <si>
    <t>There will be a total of 1 No. 1-bedroom Apartment; 23 No. 3-bedroomed and 6 No. penthouses duplexes,</t>
  </si>
  <si>
    <t>Gymnassium and Changing rooms.</t>
  </si>
  <si>
    <t>First flr</t>
  </si>
  <si>
    <t>Second flr</t>
  </si>
  <si>
    <t>Third flr</t>
  </si>
  <si>
    <t>Fourth flr</t>
  </si>
  <si>
    <t xml:space="preserve">Shs.1 ,200,000.00- per  </t>
  </si>
  <si>
    <t xml:space="preserve">Any doubt or obscurity as to the meaning or intention of any part of the tender documents, or any </t>
  </si>
  <si>
    <t xml:space="preserve">question arising, shall be taken up in writing, before submission of the tender so that the same can  </t>
  </si>
  <si>
    <t>be clarified.</t>
  </si>
  <si>
    <t xml:space="preserve">The Contractor shall allow in their tender for any extra costs for overtime working they consider will be </t>
  </si>
  <si>
    <t>necessary in order to complete the works by the contract Date of Completion.</t>
  </si>
  <si>
    <t xml:space="preserve">If during the course of the Contract overtime is worked for a specific purpose in accordance with a </t>
  </si>
  <si>
    <t xml:space="preserve">written instruction issued by the Architect,  the Contractor will be reimbursed in respect of such </t>
  </si>
  <si>
    <t xml:space="preserve">overtime to the extent only of the additional net cost of unproductive time payable over and above </t>
  </si>
  <si>
    <t xml:space="preserve">the basic hourly rates as laid down by the Regulations of Wages and Conditions of Employment Act, </t>
  </si>
  <si>
    <t>Building and Construction Industry Wages council and excluding any bonuses, profits</t>
  </si>
  <si>
    <t>and overheads.</t>
  </si>
  <si>
    <t xml:space="preserve">E.   </t>
  </si>
  <si>
    <t>PUBLIC AND PRIVATE ROADS, PAVEMENTS, ETC.</t>
  </si>
  <si>
    <t xml:space="preserve">The Contractor will be required to make good, at their own expense, any damage they may cause to the </t>
  </si>
  <si>
    <t xml:space="preserve">present road surfaces and pavements within or beyond the boundary of the Site, during the period of </t>
  </si>
  <si>
    <t xml:space="preserve">the Works.  In particular, all existing trees, shrubs, plants, etc., which may be destroyed or </t>
  </si>
  <si>
    <t xml:space="preserve">damaged during the progress of the Works are to be made good by the Contractor to the approval </t>
  </si>
  <si>
    <t>of the Architect.</t>
  </si>
  <si>
    <t xml:space="preserve">       </t>
  </si>
  <si>
    <t>F.</t>
  </si>
  <si>
    <t>POLICE REGULATIONS</t>
  </si>
  <si>
    <t xml:space="preserve">The Contractor is to allow for complying with all instructions and regulations of the </t>
  </si>
  <si>
    <t>Police Authorities.</t>
  </si>
  <si>
    <t>The Architect's decision will be final regarding the suitability of the proposed Representative.</t>
  </si>
  <si>
    <t>WATER</t>
  </si>
  <si>
    <t xml:space="preserve">All water shall be fresh, clean and pure, free from earthy vegetable or organic matter, acid or alkaline </t>
  </si>
  <si>
    <t>substance in solution or suspension.</t>
  </si>
  <si>
    <t xml:space="preserve">The Contractor shall provide at their own risk and cost all water for use in connection with the Works </t>
  </si>
  <si>
    <t xml:space="preserve">(including the work of Sub-Contractors). The Contractor shall provide at their own expense all </t>
  </si>
  <si>
    <t>temporary distribution pipes, storage tanks, meters, etc., and they shall clear away same upon</t>
  </si>
  <si>
    <t>completion of the Works.</t>
  </si>
  <si>
    <t>LIGHTING AND POWER</t>
  </si>
  <si>
    <t xml:space="preserve">The Contractor shall provide at their own risk and cost all artificial lighting and power for use on the </t>
  </si>
  <si>
    <t xml:space="preserve">Works, including all Sub-Contractors' and Specialists' requirements and including all temporary </t>
  </si>
  <si>
    <t xml:space="preserve">connections, wiring, fittings, etc., and clearing away on completion. The Contractor shall pay all </t>
  </si>
  <si>
    <t>fees and obtain all permits in connection therewith.</t>
  </si>
  <si>
    <t>SAFETY</t>
  </si>
  <si>
    <t xml:space="preserve">The Contractor shall comply at all times with the requirements of the Factory Act (Cap 514), </t>
  </si>
  <si>
    <t xml:space="preserve">Building Construction Rules, Supplement 18, Legal Notice No. 40 dated 5th April, 1984 ensure that the </t>
  </si>
  <si>
    <t xml:space="preserve">safety of their workpeople and authorised visitors to the Site is protected at all times. In particular there </t>
  </si>
  <si>
    <t xml:space="preserve">shall  be proper provision of planked footways and guard-rails to scaffolding, etc.; protection against </t>
  </si>
  <si>
    <t>falling materials and tools and the Site shall be kept tidy and clear of dangerous  rubbish.</t>
  </si>
  <si>
    <t xml:space="preserve">considered reasonable by the Quantity Surveyor, in accordance with the value of the Contract.  </t>
  </si>
  <si>
    <t xml:space="preserve">When applying for a Certificate, the Contractor shall furnish the Quantity Surveyor with a detailed </t>
  </si>
  <si>
    <t xml:space="preserve">approximate statement of the value of the work executed and all materials on Site in order to </t>
  </si>
  <si>
    <t>expedite the issue of the Certificate.</t>
  </si>
  <si>
    <t xml:space="preserve">Subsequent Certificates will not be issued to the Contractor by the Architect until satisfactory proof </t>
  </si>
  <si>
    <t xml:space="preserve">has been given by the Contractor that Nominated Sub-Contractors and Nominated Suppliers have been </t>
  </si>
  <si>
    <t>paid the amounts included for them in previous Certificates issued to the Contractor.</t>
  </si>
  <si>
    <t>Section 34.15 of clause 34 shall be deleted</t>
  </si>
  <si>
    <t>Clause 35</t>
  </si>
  <si>
    <t>Fluctuations.</t>
  </si>
  <si>
    <t>Sub-Clauses 35.3 to 35.8 (inclusive) will be deleted.</t>
  </si>
  <si>
    <t>Clause 36</t>
  </si>
  <si>
    <t>Extension of Time.</t>
  </si>
  <si>
    <t>Clause 37</t>
  </si>
  <si>
    <t>Loss and Expense caused by Disturbance of Regular Progress of The Works.</t>
  </si>
  <si>
    <t>Clause 38</t>
  </si>
  <si>
    <t>Termination of the Contract by the Employer.</t>
  </si>
  <si>
    <t>Clause 39</t>
  </si>
  <si>
    <t>Termination of the Contract by the Contractor.</t>
  </si>
  <si>
    <t>Clause 40</t>
  </si>
  <si>
    <t>Termination of the Contract by either Party.</t>
  </si>
  <si>
    <t>Clause 41</t>
  </si>
  <si>
    <t>Practical Completion and Defects Liability.</t>
  </si>
  <si>
    <t>Clause 42</t>
  </si>
  <si>
    <t>Sectional Completion.</t>
  </si>
  <si>
    <t>Clause 43</t>
  </si>
  <si>
    <t>Damages for Delay in Completion.</t>
  </si>
  <si>
    <t>Clause 44</t>
  </si>
  <si>
    <t>Antiquities and Other Objects of Value.</t>
  </si>
  <si>
    <t>Clause 45</t>
  </si>
  <si>
    <t>Settlements of Disputes.</t>
  </si>
  <si>
    <t xml:space="preserve">A.   </t>
  </si>
  <si>
    <t>APPENDIX TO THE CONDITIONS OF CONTRACT</t>
  </si>
  <si>
    <t>The Appendix to the Conditions of Contract will be filled in as follows:</t>
  </si>
  <si>
    <t>Clause 13.0</t>
  </si>
  <si>
    <t xml:space="preserve">Percentage to cover </t>
  </si>
  <si>
    <t>Professional Fees</t>
  </si>
  <si>
    <t xml:space="preserve">Clause 16.1      </t>
  </si>
  <si>
    <t xml:space="preserve">Amount of Contractor's  Surety      </t>
  </si>
  <si>
    <t>10% of the Contract Sum.</t>
  </si>
  <si>
    <t xml:space="preserve">Clause 16.2      </t>
  </si>
  <si>
    <t xml:space="preserve">Amount of Employer's  Surety      </t>
  </si>
  <si>
    <t>This clause shall be deleted.</t>
  </si>
  <si>
    <t xml:space="preserve">Clause 18.1     </t>
  </si>
  <si>
    <t xml:space="preserve">Period for Submission </t>
  </si>
  <si>
    <t>2 weeks from the date of possession.</t>
  </si>
  <si>
    <t>of Programme</t>
  </si>
  <si>
    <t xml:space="preserve">Clause 20.1       </t>
  </si>
  <si>
    <t>Period for Possession of Site</t>
  </si>
  <si>
    <t>Within 14 days of receipt of notice</t>
  </si>
  <si>
    <t xml:space="preserve">          </t>
  </si>
  <si>
    <t xml:space="preserve">accepting tender.  </t>
  </si>
  <si>
    <t xml:space="preserve">Clause 20.2    </t>
  </si>
  <si>
    <t>Contract Period</t>
  </si>
  <si>
    <t>To be stated in the Form of Tender.</t>
  </si>
  <si>
    <t>Date for Commencement of Works</t>
  </si>
  <si>
    <t xml:space="preserve">Date for Practical Completion   </t>
  </si>
  <si>
    <t>Name of the bank for purposes of</t>
  </si>
  <si>
    <t>interest calculation</t>
  </si>
  <si>
    <t xml:space="preserve">Clause 34.1    </t>
  </si>
  <si>
    <t xml:space="preserve">Intervals for application of </t>
  </si>
  <si>
    <t>4 weeks</t>
  </si>
  <si>
    <t>Payment Certificates</t>
  </si>
  <si>
    <t>Clause 34.4</t>
  </si>
  <si>
    <t xml:space="preserve">Minimum amount of </t>
  </si>
  <si>
    <t>Kshs. 500,000.00</t>
  </si>
  <si>
    <t>Clause 34.12</t>
  </si>
  <si>
    <t>Percentage of</t>
  </si>
  <si>
    <t>Certified Value</t>
  </si>
  <si>
    <t>Retained</t>
  </si>
  <si>
    <t xml:space="preserve">Limit of              </t>
  </si>
  <si>
    <t>Retention Fund</t>
  </si>
  <si>
    <t>Sum.</t>
  </si>
  <si>
    <t>of Kenya (1999 Edition, with Quantities) excepting in so far as varied hereafter.</t>
  </si>
  <si>
    <t xml:space="preserve">Clause  l      </t>
  </si>
  <si>
    <t>Definitions.</t>
  </si>
  <si>
    <t xml:space="preserve">Clause  2      </t>
  </si>
  <si>
    <t>Articles of Agreement.</t>
  </si>
  <si>
    <t xml:space="preserve">Clause  3      </t>
  </si>
  <si>
    <t>General Obligations of the Employer.</t>
  </si>
  <si>
    <t xml:space="preserve">Clause  4      </t>
  </si>
  <si>
    <t>General Obligations of the Contractor.</t>
  </si>
  <si>
    <t xml:space="preserve">Clause  5      </t>
  </si>
  <si>
    <t>General Obligations of the Architect.</t>
  </si>
  <si>
    <t xml:space="preserve">Clause 6       </t>
  </si>
  <si>
    <t>General Obligations of the Quantity Surveyor.</t>
  </si>
  <si>
    <t xml:space="preserve">Clause  7       </t>
  </si>
  <si>
    <t>Contract Documents.</t>
  </si>
  <si>
    <t xml:space="preserve">Clause  8      </t>
  </si>
  <si>
    <t>Contract Bills and Contract Price.</t>
  </si>
  <si>
    <t>EXTERNAL WORKS</t>
  </si>
  <si>
    <t>PRELIMINARIES</t>
  </si>
  <si>
    <t>Section 16.2 of clause 16 will be deleted.</t>
  </si>
  <si>
    <t>Clause 17</t>
  </si>
  <si>
    <t>Compliance with Regulations, Notices etc.</t>
  </si>
  <si>
    <t>Clause 18</t>
  </si>
  <si>
    <t>Programme of Works.</t>
  </si>
  <si>
    <t>Clause 19</t>
  </si>
  <si>
    <t>Access to the Works.</t>
  </si>
  <si>
    <t>PROTECTIVE CLOTHING</t>
  </si>
  <si>
    <t xml:space="preserve">The Contractor shall provide all protective or any other special  clothing or equipment for their </t>
  </si>
  <si>
    <t xml:space="preserve">employees that may be necessary. </t>
  </si>
  <si>
    <t>Clause 28</t>
  </si>
  <si>
    <t>Suspension of the Works by the Architect.</t>
  </si>
  <si>
    <t>Clause 29</t>
  </si>
  <si>
    <t>Suspension of the Works by the Contractor.</t>
  </si>
  <si>
    <t>Clause 30</t>
  </si>
  <si>
    <t>Variations.</t>
  </si>
  <si>
    <t>Section 30.3 of clause 30 will be deleted.</t>
  </si>
  <si>
    <t>Daywork Rates:</t>
  </si>
  <si>
    <t xml:space="preserve">Any Daywork ordered under Sub-Clause (4)(c) of last Clause shall be </t>
  </si>
  <si>
    <t>executed at the following rates:-</t>
  </si>
  <si>
    <t>Labour:</t>
  </si>
  <si>
    <t>The Prime Cost to which *_______________ per centum shall be added.</t>
  </si>
  <si>
    <t>Materials:</t>
  </si>
  <si>
    <t>The Prime Cost (delivered to Site)</t>
  </si>
  <si>
    <t>to which *___________________________ per centum shall be added.</t>
  </si>
  <si>
    <t>Plant:</t>
  </si>
  <si>
    <t>The Nett Hire Charge to which *___________ per centum shall be added.</t>
  </si>
  <si>
    <t xml:space="preserve">These percentage additions shall cover all insurances, use of small tools and non-mechanical plant,                                          </t>
  </si>
  <si>
    <t xml:space="preserve">sharpening tools, water, supervision, watching, lighting, establishment and overhead charges and </t>
  </si>
  <si>
    <t>profit.</t>
  </si>
  <si>
    <t>Dayworks will be allowed only where specifically ordered by the Architect in writing.</t>
  </si>
  <si>
    <t>All Daywork Sheets must be signed by the Architect and the Contractor or their authorised</t>
  </si>
  <si>
    <t>representatives.</t>
  </si>
  <si>
    <t>Clause 31</t>
  </si>
  <si>
    <t>Nominated Sub-Contractors.</t>
  </si>
  <si>
    <t xml:space="preserve">These shall include, inter-alia, safety helmets, gloves, goggles, earmuffs, gumboots, steel toed boots,.                                                                            </t>
  </si>
  <si>
    <t xml:space="preserve"> overalls, etc</t>
  </si>
  <si>
    <t>according to the type of work. The Contractor shall ensure that all safety</t>
  </si>
  <si>
    <t>and protective gear are worn by all staff on site at all times</t>
  </si>
  <si>
    <t xml:space="preserve">   </t>
  </si>
  <si>
    <t>MATERIALS AND WORKMANSHIP</t>
  </si>
  <si>
    <t>GENERALLY</t>
  </si>
  <si>
    <t xml:space="preserve">All materials shall be new unless otherwise directed or permitted by the Architect and in all cases </t>
  </si>
  <si>
    <t>MAIN BUILDING</t>
  </si>
  <si>
    <t>ELEMENT NO. 1</t>
  </si>
  <si>
    <t>Site clearance</t>
  </si>
  <si>
    <t>A</t>
  </si>
  <si>
    <t>SM</t>
  </si>
  <si>
    <t>B</t>
  </si>
  <si>
    <t>CM</t>
  </si>
  <si>
    <t>F</t>
  </si>
  <si>
    <t>Disposal</t>
  </si>
  <si>
    <t>EXISTING AND ADJACENT PROPERTY</t>
  </si>
  <si>
    <t xml:space="preserve">The Contractor must take all steps necessary to safeguard existing and adjacent property, make good </t>
  </si>
  <si>
    <t xml:space="preserve">at their own expense any damage to persons or property caused thereon, and hold the Employer </t>
  </si>
  <si>
    <t>indemnified against any such claim arising.</t>
  </si>
  <si>
    <t xml:space="preserve">The Contractor will be held fully responsible for the safety of the existing and adjacent buildings and </t>
  </si>
  <si>
    <t xml:space="preserve">for any damage caused in consequence of these Works. They must reinstate all damages at his own </t>
  </si>
  <si>
    <t>expense and indemnify the Employer against any loss.</t>
  </si>
  <si>
    <t xml:space="preserve">The Contractor must take such steps and exercise such care and diligence as to minimise nuisance </t>
  </si>
  <si>
    <t xml:space="preserve">from dust, noise or any other cause to the occupiers of the existing and adjacent property. </t>
  </si>
  <si>
    <t>HOARDING</t>
  </si>
  <si>
    <t>The Contractor shall enclose the site, with a hoarding 2.40 metres high, with openings</t>
  </si>
  <si>
    <t>and gates as required, constructed of substantial timbers to approval and covered with</t>
  </si>
  <si>
    <t>reasonably new corrugated galvanised iron sheeting painted to approval</t>
  </si>
  <si>
    <t>The contractors attention is drawn to the fact that some areas of the site are</t>
  </si>
  <si>
    <t>already built up and shall be in use during the currency of this project. As such</t>
  </si>
  <si>
    <t>the contractor must allow for keeping his/her employees from interfering with</t>
  </si>
  <si>
    <t>such other users and preventing and minimising any nuisance arising from dust,</t>
  </si>
  <si>
    <t>noise or by way of trespass.</t>
  </si>
  <si>
    <t>WATCHING AND LIGHTING</t>
  </si>
  <si>
    <t xml:space="preserve">The Contractor shall provide at their risk and cost all watching and lighting as necessary to </t>
  </si>
  <si>
    <t>safeguard the Works, plant and materials against damage and theft.</t>
  </si>
  <si>
    <t>SIGNBOARD</t>
  </si>
  <si>
    <t xml:space="preserve">The Signboard and lettering on same for the display of the General and Sub-Contractors' names </t>
  </si>
  <si>
    <t>shall be of an approved size with the Employer's name painted thereon. The Architect's</t>
  </si>
  <si>
    <t>Quantity Surveyor's and other Consultants' names shall be printed in 50 mm letters all to the Architect's</t>
  </si>
  <si>
    <t xml:space="preserve">approved design. No other signboard or advertising will be permitted without prior permission </t>
  </si>
  <si>
    <t>from the Architect.</t>
  </si>
  <si>
    <t xml:space="preserve">      </t>
  </si>
  <si>
    <t>NOMINATED SUB-CONTRACTORS AND SUPPLIERS</t>
  </si>
  <si>
    <t xml:space="preserve">(See also under FORM OF CONTRACT Clauses 31 and 32) </t>
  </si>
  <si>
    <t>NOMINATED SUB-CONTRACTORS</t>
  </si>
  <si>
    <t xml:space="preserve">The Contractor shall be responsible for Nominated Sub- Contractors in every respect and in </t>
  </si>
  <si>
    <t>STAMP CHARGES</t>
  </si>
  <si>
    <t xml:space="preserve">The Contractor shall allow for the payment of all Stamp Charges in connection with the Surety </t>
  </si>
  <si>
    <t>Bond and Contract Agreement.</t>
  </si>
  <si>
    <t xml:space="preserve">C.   </t>
  </si>
  <si>
    <t>DEFINITIONS AND ABBREVIATIONS</t>
  </si>
  <si>
    <t>Terms used in these Bills of Quantities shall be interpreted as follows:</t>
  </si>
  <si>
    <t>Approved</t>
  </si>
  <si>
    <t>shall mean approved by the Architect.</t>
  </si>
  <si>
    <t>"as directed"</t>
  </si>
  <si>
    <t xml:space="preserve">shall mean as directed by the Architect. </t>
  </si>
  <si>
    <t>"B.S."</t>
  </si>
  <si>
    <t>Shall mean the current British Standard</t>
  </si>
  <si>
    <t>Specification published by the British</t>
  </si>
  <si>
    <t>Standards Institution, 2 Park Street,</t>
  </si>
  <si>
    <t>London W.1., England.</t>
  </si>
  <si>
    <t>"C.M."</t>
  </si>
  <si>
    <t>shall mean Cubic Metres.</t>
  </si>
  <si>
    <t>"S.M."</t>
  </si>
  <si>
    <t>shall mean Square Metres.</t>
  </si>
  <si>
    <t xml:space="preserve">"L.M."        </t>
  </si>
  <si>
    <t>shall mean Linear Metres.</t>
  </si>
  <si>
    <t>"mm"</t>
  </si>
  <si>
    <t>shall mean Millimetres.</t>
  </si>
  <si>
    <t>"Kg."</t>
  </si>
  <si>
    <t>shall mean Kilogrammes.</t>
  </si>
  <si>
    <t>"No."</t>
  </si>
  <si>
    <t>shall mean Number.</t>
  </si>
  <si>
    <t>PROGRESS SCHEDULE</t>
  </si>
  <si>
    <t>ELEMENT NO. 6</t>
  </si>
  <si>
    <t>Vertical sides of columns</t>
  </si>
  <si>
    <t xml:space="preserve">The Architect will provide to the Contractor a duly completed application together with the requisite </t>
  </si>
  <si>
    <t xml:space="preserve">'As Built'' drawings. The Contractor shall be required to submit the application and obtain the </t>
  </si>
  <si>
    <t>Contractor will deliver the original certificate to the Owner with a copy to the Architect</t>
  </si>
  <si>
    <t>P.O. Box 27555 - 00506</t>
  </si>
  <si>
    <t xml:space="preserve">SECTION NO. </t>
  </si>
  <si>
    <t xml:space="preserve">APPENDIX </t>
  </si>
  <si>
    <t>GENERAL SPECIFICATIONS</t>
  </si>
  <si>
    <t>KENYA SHILLINGS</t>
  </si>
  <si>
    <t>………………..…………..……………………………………………………………………………………………………………(WORDS)</t>
  </si>
  <si>
    <t>…………….</t>
  </si>
  <si>
    <t>……………………………………………………………………………………………</t>
  </si>
  <si>
    <r>
      <rPr>
        <b/>
        <sz val="8"/>
        <rFont val="Tahoma"/>
        <family val="2"/>
      </rPr>
      <t xml:space="preserve"> KSHS</t>
    </r>
    <r>
      <rPr>
        <sz val="8"/>
        <rFont val="Tahoma"/>
        <family val="2"/>
      </rPr>
      <t>. ………………………………..………………………………...(FIGURES)</t>
    </r>
  </si>
  <si>
    <t>……………………….</t>
  </si>
  <si>
    <t>…………………………………………………………………………………………………………</t>
  </si>
  <si>
    <t>NAME</t>
  </si>
  <si>
    <t>SIGNATURE</t>
  </si>
  <si>
    <t>ADDRESS</t>
  </si>
  <si>
    <t>OFFICIAL</t>
  </si>
  <si>
    <t>STAMP</t>
  </si>
  <si>
    <t>TELEPHONE</t>
  </si>
  <si>
    <t>CONTACT</t>
  </si>
  <si>
    <t>DATE</t>
  </si>
  <si>
    <t>SIGNATURE &amp; OFFICIAL</t>
  </si>
  <si>
    <t>STAMP of SURETY.</t>
  </si>
  <si>
    <t>Page 1/1</t>
  </si>
  <si>
    <t>Construction shall involve reinforced concrete strip foundations and column bases, reinforced concrete slabs,</t>
  </si>
  <si>
    <t xml:space="preserve">columns and beams; Natural quarry stone and machine cut Thika stone walling; Concrete roofing tiles on Timber </t>
  </si>
  <si>
    <t>roof structure. External wall finishes shall be brick facing, render and paint and smooth dressed stone wall.</t>
  </si>
  <si>
    <t>Plaster and paint and Glazed ceramic tiles to walls; Plaster and paint and Plasterboard to ceiling.</t>
  </si>
  <si>
    <t xml:space="preserve">External works shall include driveway and Parking, Stormwater and Foulwater Drainage, Swimming pool, Balancing </t>
  </si>
  <si>
    <t>tank and Boundary wall.</t>
  </si>
  <si>
    <t>Plinth Area is as follows for guidance only:-</t>
  </si>
  <si>
    <t>Sm</t>
  </si>
  <si>
    <t>Page 1/2</t>
  </si>
  <si>
    <t>Form of contract (continued)</t>
  </si>
  <si>
    <t xml:space="preserve">           32.4.5</t>
  </si>
  <si>
    <t>Clause   31.14</t>
  </si>
  <si>
    <t>Page 1/3</t>
  </si>
  <si>
    <t>Page 1/4</t>
  </si>
  <si>
    <t>Page 1/5</t>
  </si>
  <si>
    <t>Page 1/6</t>
  </si>
  <si>
    <t>GENERAL MATTERS</t>
  </si>
  <si>
    <t>Page 1/7</t>
  </si>
  <si>
    <t>Page 1/8</t>
  </si>
  <si>
    <t>Page 1/9</t>
  </si>
  <si>
    <t>Page 1/10</t>
  </si>
  <si>
    <t>Page 1/11</t>
  </si>
  <si>
    <t>Page 1/12</t>
  </si>
  <si>
    <t>Page 1/13</t>
  </si>
  <si>
    <t>Page 1/14</t>
  </si>
  <si>
    <t>Page 1/15</t>
  </si>
  <si>
    <t>Page 1/16</t>
  </si>
  <si>
    <t>The Signboard and lettering on same for the display of the General and Sub-Contractors' names shall</t>
  </si>
  <si>
    <t>be of an approved size with the Employer's name painted thereon. The Architect's, Quantity Surveyor's</t>
  </si>
  <si>
    <t>and other Consultants' names shall be printed in 50 mm letters all to the Architect's approved design.</t>
  </si>
  <si>
    <t>No other signboard or advertising will be permitted without prior permission from the Architect.</t>
  </si>
  <si>
    <t>The contractors attention is drawn to the fact that some areas of the site are already built up and shall</t>
  </si>
  <si>
    <t>be in use during the currency of this project. As such the contractor must allow for keeping his/her</t>
  </si>
  <si>
    <t>employees from interfering with such other users and preventing and minimising  any nuisance arising</t>
  </si>
  <si>
    <t>from dust, noise or by way of trespass.</t>
  </si>
  <si>
    <r>
      <t xml:space="preserve">Provide the Provisional Sum of Shillings </t>
    </r>
    <r>
      <rPr>
        <b/>
        <sz val="8"/>
        <rFont val="Tahoma"/>
        <family val="2"/>
      </rPr>
      <t>Twenty five thousand</t>
    </r>
    <r>
      <rPr>
        <sz val="8"/>
        <rFont val="Tahoma"/>
        <family val="2"/>
      </rPr>
      <t xml:space="preserve"> for lithographic charges to be</t>
    </r>
  </si>
  <si>
    <t>G.</t>
  </si>
  <si>
    <t xml:space="preserve">Occupation Certificate from the Local Authority no later than the end of Defects Liability Period and shall </t>
  </si>
  <si>
    <t>allow for all processes and procedures for expeditiously obtaining the same.</t>
  </si>
  <si>
    <t>From</t>
  </si>
  <si>
    <t>1/1</t>
  </si>
  <si>
    <t>1/2</t>
  </si>
  <si>
    <t>1/3</t>
  </si>
  <si>
    <t>1/4</t>
  </si>
  <si>
    <t>TOTAL CARRIED TO GRAND SUMMARY</t>
  </si>
  <si>
    <t xml:space="preserve">     (EMPLOYER/CLIENT)                          </t>
  </si>
  <si>
    <t xml:space="preserve">the Site of the proposed Works, at such hours and by such routes as are permitted by               </t>
  </si>
  <si>
    <t>materials lost or damaged.</t>
  </si>
  <si>
    <t xml:space="preserve">5% of the Contract </t>
  </si>
  <si>
    <t xml:space="preserve">invoices or indents, reporting and claiming damages for shortages and damaged goods, defraying </t>
  </si>
  <si>
    <t xml:space="preserve">demurrage, signing for as having been received in good order, transporting, unloading, storing, </t>
  </si>
  <si>
    <t xml:space="preserve">covering and protecting until the time of fixing, unpacking, replacing anything lost or damaged, </t>
  </si>
  <si>
    <t>sorting, assembling, hoisting to required levels and fixing as described.</t>
  </si>
  <si>
    <t xml:space="preserve">Before placing any orders with Nominated Sub-Contractors or Nominated Suppliers the Contractor </t>
  </si>
  <si>
    <t xml:space="preserve">must ascertain that the terms and conditions of the quotations and the dates of delivery of materials </t>
  </si>
  <si>
    <t>or execution of works comply with the terms of Contract and the Progress Schedule.</t>
  </si>
  <si>
    <t>PRIME COST RATES</t>
  </si>
  <si>
    <t xml:space="preserve">Where description of items include a P.C. rate per unit this rate is to cover the nett supply cost of </t>
  </si>
  <si>
    <t xml:space="preserve">the unit only.  The Contractor's price must include for the cost of the unit at the rate stated, plus </t>
  </si>
  <si>
    <t>waste, taking delivery, storage, fixing in position, profit and overheads.</t>
  </si>
  <si>
    <t xml:space="preserve">The Contractor shall, upon receiving instructions to proceed with the work, draw up a Time and </t>
  </si>
  <si>
    <t xml:space="preserve">Progress Schedule setting out the order in which the Works are to be carried out with the appropriate </t>
  </si>
  <si>
    <t xml:space="preserve">dates thereof.  This Time and Progress Schedule is to be agreed with the Architect and no deviation </t>
  </si>
  <si>
    <t xml:space="preserve">from the order set out in this Schedule will be permitted without the written consent of the Architect.  </t>
  </si>
  <si>
    <t xml:space="preserve">The Main Contractor will be responsible for arranging the above programme with all Sub-Contractors </t>
  </si>
  <si>
    <t xml:space="preserve">including the Nominated Sub-Contractors and Nominated Suppliers. </t>
  </si>
  <si>
    <t>E.</t>
  </si>
  <si>
    <t>FIGURED DIMENSIONS</t>
  </si>
  <si>
    <t xml:space="preserve">Figured dimensions are to be followed in preference to dimensions scaled from the Drawings; but </t>
  </si>
  <si>
    <t xml:space="preserve">whenever possible dimensions are to be taken on the Site or from the Buildings. Before any work is </t>
  </si>
  <si>
    <t xml:space="preserve">commenced by Sub-Contractors or Specialist Firms, dimensions must be checked on the Site and/or </t>
  </si>
  <si>
    <t xml:space="preserve">buildings and agreed with the Contractor, irrespective of the comparable dimensions shown on the </t>
  </si>
  <si>
    <t xml:space="preserve">      (CONTRACTOR)</t>
  </si>
  <si>
    <t xml:space="preserve">where the quality of goods or materials is not described or otherwise specified, is to be the best </t>
  </si>
  <si>
    <t xml:space="preserve">quality obtainable in the ordinary meaning of the word "best" and not merely a trade signification of </t>
  </si>
  <si>
    <t>that word.</t>
  </si>
  <si>
    <t xml:space="preserve">All materials and workmanship shall, unless otherwise specified or described, conform to the </t>
  </si>
  <si>
    <t xml:space="preserve">appropriate Kenya Bureau of Standards or British Standards Institution Specification current at the </t>
  </si>
  <si>
    <t>date of tender.</t>
  </si>
  <si>
    <t xml:space="preserve">The Contractor shall order all materials to be obtained from overseas immediately after the </t>
  </si>
  <si>
    <t xml:space="preserve">Contract is signed and shall also order materials to be obtained from local sources as early as </t>
  </si>
  <si>
    <t>necessary to ensure that such materials are on Site when required for use in the Works.</t>
  </si>
  <si>
    <t>The Contractor shall be responsible for and shall replace or make good at their own expense any</t>
  </si>
  <si>
    <t>The Works throughout shall be executed by skilled workmen well versed in their respective trades.</t>
  </si>
  <si>
    <t>REJECTED WORKMANSHIP OR MATERIALS</t>
  </si>
  <si>
    <t xml:space="preserve">Any workmanship or materials not complying with the specific requirements or approved samples </t>
  </si>
  <si>
    <t xml:space="preserve">or which have been damaged, contaminated or have deteriorated, must immediately be removed </t>
  </si>
  <si>
    <t>from the Site and replaced at the Contractor's expense, as required.</t>
  </si>
  <si>
    <t>PROPRIETARY MATERIALS</t>
  </si>
  <si>
    <t xml:space="preserve">Where proprietary materials are specified herein-after the Contractor may propose the use of </t>
  </si>
  <si>
    <t>materials of other manufacture but equal quality for approval by the Architect.</t>
  </si>
  <si>
    <t xml:space="preserve">All materials and goods, where specified to be obtained from a particular manufacturer or supplier </t>
  </si>
  <si>
    <t xml:space="preserve">         </t>
  </si>
  <si>
    <t>are to be used or fixed strictly in accordance with their instructions.</t>
  </si>
  <si>
    <t>SAMPLES</t>
  </si>
  <si>
    <t xml:space="preserve">The Contractor shall furnish at the earliest possible opportunity before work commences and at his </t>
  </si>
  <si>
    <t xml:space="preserve">own cost, any samples of materials or workman-ship that may be called for by the Architect for his </t>
  </si>
  <si>
    <t xml:space="preserve">approval or rejection, and any further samples in the case of rejection until such samples are approved </t>
  </si>
  <si>
    <t xml:space="preserve">by the Architect and such samples, when approved, shall be the minimum standard for the work to </t>
  </si>
  <si>
    <t>which they apply.</t>
  </si>
  <si>
    <t>CONCRETE TESTS</t>
  </si>
  <si>
    <t xml:space="preserve">Concrete test cubes I.e. per set of three as later described, including testing fees, labour </t>
  </si>
  <si>
    <t>and materials, making moulds, transport and handling e.t.c. and ensuing copies of tests</t>
  </si>
  <si>
    <t xml:space="preserve"> are promptly dispatched to the Architect's and Quantity Surveyor's offices.  </t>
  </si>
  <si>
    <t>Successful tests only (Provisional)</t>
  </si>
  <si>
    <t>Sets of three: No. 50 @ Shs.</t>
  </si>
  <si>
    <t>(tenderer must insert rate and extend)</t>
  </si>
  <si>
    <t xml:space="preserve">              </t>
  </si>
  <si>
    <t>TEMPORARY WORKS</t>
  </si>
  <si>
    <t>SPACE AND SERVICES FOR THE ARCHITECT</t>
  </si>
  <si>
    <t xml:space="preserve">The Contractor shall provide where directed within the site, site offices and clean toilet facilities for </t>
  </si>
  <si>
    <t xml:space="preserve">the sole use of the Architect and their representatives to the satisfaction of the Local Authorities. </t>
  </si>
  <si>
    <t xml:space="preserve">The offices shall be provided with adequate furniture and the contractor shall provide the services of </t>
  </si>
  <si>
    <t xml:space="preserve">a sweeper, pay all charges and keep the facilities in a clean and sanitary condition during the whole </t>
  </si>
  <si>
    <t xml:space="preserve">period of the Works.  In particular, the Contractor is to note that the hospital will continue with </t>
  </si>
  <si>
    <t>operations during the period of the works and the contractor shall ensure that construction activities</t>
  </si>
  <si>
    <t>do not interfere with such operations by way of noise, obstruction, dust, vibrations or trespass. The</t>
  </si>
  <si>
    <t>contractor shall allow for all cost necessary to comply with the above to the satisfaction of the</t>
  </si>
  <si>
    <t>Architect</t>
  </si>
  <si>
    <t xml:space="preserve">TELEPHONE                             </t>
  </si>
  <si>
    <t xml:space="preserve">The Contractor shall provide a telephone connection to the town exchange for the period of the </t>
  </si>
  <si>
    <t xml:space="preserve">Works, and shall pay all fees and rental for the same. The telephone connection shall remain on </t>
  </si>
  <si>
    <t>site until completion of the works.</t>
  </si>
  <si>
    <t>SANITATION</t>
  </si>
  <si>
    <t xml:space="preserve">The Contractor shall make arrangements for the necessary toilet facilities for their staff and workmen                           </t>
  </si>
  <si>
    <t xml:space="preserve">to the requirements and satisfaction of the Health authorities and maintain the same in a thoroughly </t>
  </si>
  <si>
    <t xml:space="preserve">clean and sanitary condition and pay all conservancy fees during the period of the Works and remove </t>
  </si>
  <si>
    <t xml:space="preserve">when no longer required.  </t>
  </si>
  <si>
    <t>PLANT, TOOLS AND SCAFFOLDING</t>
  </si>
  <si>
    <t xml:space="preserve">The Contractor shall provide all necessary hoists, tackle, plant, vehicles, tools and appliances of </t>
  </si>
  <si>
    <t xml:space="preserve">every description for the due and satisfactory completion of the Works and shall remove same on </t>
  </si>
  <si>
    <t>completion.</t>
  </si>
  <si>
    <t xml:space="preserve">The Contractor shall provide, erect and maintain all temporary scaffolding, sufficiently strong and </t>
  </si>
  <si>
    <t xml:space="preserve">efficient for the due performance of the Works, including Sub-contract Works, provide special </t>
  </si>
  <si>
    <t>scaffolding as and when required during the Works and remove on completion and make good.</t>
  </si>
  <si>
    <t xml:space="preserve">Such scaffolding shall be constructed of tubular steel or timber of sufficient scantlings and be </t>
  </si>
  <si>
    <t>provided with planked footways and guard-rails to approval.</t>
  </si>
  <si>
    <t xml:space="preserve">All such plant, tools and scaffolding shall comply with all regulations whether general or local, in </t>
  </si>
  <si>
    <t xml:space="preserve">force throughout the period of the Contract and shall be altered or adapted during the Contract as </t>
  </si>
  <si>
    <t>may be necessary to comply with any amendments in or additions to such regulations.</t>
  </si>
  <si>
    <t xml:space="preserve">Scaffolding is not measured hereinafter, and the Contractor must allow here or in his rates for </t>
  </si>
  <si>
    <t>the above.</t>
  </si>
  <si>
    <t xml:space="preserve">The Contractor  shall  cover up  and protect  from  damage, including damage from inclement  </t>
  </si>
  <si>
    <t xml:space="preserve">weather, all finished work and unfixed materials, including that of Sub-Contractors, etc., to the </t>
  </si>
  <si>
    <t xml:space="preserve">satisfaction of the Architect until the completion of the Contract.    </t>
  </si>
  <si>
    <t>CLEANING</t>
  </si>
  <si>
    <t xml:space="preserve">The Contractor shall, upon completion of the Works, at their own expense, remove and clear away </t>
  </si>
  <si>
    <t xml:space="preserve">all surplus excavated materials, plant, rubbish and unused materials and shall leave the whole of the </t>
  </si>
  <si>
    <t xml:space="preserve">Site and Works in a clean and tidy state to the satisfaction of the Architect, including clearing away </t>
  </si>
  <si>
    <t xml:space="preserve">and making good all traces of temporary access roads, offices, sheds, camps, etc.  Particular care </t>
  </si>
  <si>
    <t xml:space="preserve">shall be taken to leave clean all floors and windows and to remove all paint and cement stains.  </t>
  </si>
  <si>
    <t xml:space="preserve">They shall also, at the discretion of the Architect, remove all rubbish and dirt as it accumulates. </t>
  </si>
  <si>
    <t>The Contractor is to find their own dump and shall pay all charges in connection therewith.</t>
  </si>
  <si>
    <t>*I / We</t>
  </si>
  <si>
    <t>, having read the conditions of contract and bills of quantities delivered to *me /us and having</t>
  </si>
  <si>
    <t>Damp-proof membrane</t>
  </si>
  <si>
    <t>Columns</t>
  </si>
  <si>
    <t>LM</t>
  </si>
  <si>
    <t>Periods for Release of Interest</t>
  </si>
  <si>
    <t>12 weeks</t>
  </si>
  <si>
    <t>on Retention Money to Contractor</t>
  </si>
  <si>
    <t>Clause 34.17</t>
  </si>
  <si>
    <t xml:space="preserve">Period of Final Measurement </t>
  </si>
  <si>
    <t xml:space="preserve">Six months </t>
  </si>
  <si>
    <t>and Valuation</t>
  </si>
  <si>
    <t>Clause 41.6</t>
  </si>
  <si>
    <t xml:space="preserve">Defects Liability     </t>
  </si>
  <si>
    <t>Period</t>
  </si>
  <si>
    <t xml:space="preserve">Clause 43.1     </t>
  </si>
  <si>
    <t>Liquidated and</t>
  </si>
  <si>
    <t xml:space="preserve">Ascertained Damages   </t>
  </si>
  <si>
    <t xml:space="preserve">calendar week or part thereof for </t>
  </si>
  <si>
    <t>late completion.</t>
  </si>
  <si>
    <t xml:space="preserve">                     </t>
  </si>
  <si>
    <t>SUFFICIENCY OF TENDER</t>
  </si>
  <si>
    <t xml:space="preserve">The Contractor shall be deemed to have satisfied themselves before tendering as to the correctness and </t>
  </si>
  <si>
    <t xml:space="preserve">sufficiency of their Tender for the Works and of the rates and prices stated in the priced Bills of </t>
  </si>
  <si>
    <t xml:space="preserve">Quantities, which rates and prices shall cover all their obligations under the Contract and all matters </t>
  </si>
  <si>
    <t>and things necessary for the proper completion and maintenance of the Works.</t>
  </si>
  <si>
    <t xml:space="preserve">The Contractor shall appoint a Safety Officer as required by the Factory Act and notify the Factory </t>
  </si>
  <si>
    <t xml:space="preserve">Inspector of his name.  The Safety Officer shall be qualified in compliance with the Factory Act and </t>
  </si>
  <si>
    <t xml:space="preserve">shall have experience in First Aid. The Safety Officer shall be on site at all times and all directions </t>
  </si>
  <si>
    <t xml:space="preserve">given by the  Architect to the Safety Officer shall be deemed to be Architect's Instructions, and </t>
  </si>
  <si>
    <t>shall be complied with promptly without additional cost to the contract.</t>
  </si>
  <si>
    <t xml:space="preserve">The Architect shall be empowered to suspend work on the Site should he consider these conditions are </t>
  </si>
  <si>
    <t>not being observed, and no claim arising from such a suspension will be allowed.</t>
  </si>
  <si>
    <t xml:space="preserve">all scaffolding until such time as all relevant Sub-Contractors' works are complete and removal of </t>
  </si>
  <si>
    <t xml:space="preserve">all scaffolding on completion.  Providing space for office accommodation, and for storage of plant </t>
  </si>
  <si>
    <t xml:space="preserve">and materials;  allowing use of sanitary accommodation; the supply of all necessary water, and </t>
  </si>
  <si>
    <t>lighting; and clearing away all rubbish.</t>
  </si>
  <si>
    <t xml:space="preserve">The items for "General Attendance" given herein-after following P.C. Sums in respect of </t>
  </si>
  <si>
    <t>Sub-Contractors' work shall be deemed to include all the above.</t>
  </si>
  <si>
    <t xml:space="preserve">The Contractor shall also accept liability for and bear the cost of Special Attendance on </t>
  </si>
  <si>
    <t>Nominated Sub-Contractors which shall include for one or more of the following:</t>
  </si>
  <si>
    <t>Unloading, storing, hoisting, placing in position, providing power, provision of special scaffolding.</t>
  </si>
  <si>
    <t xml:space="preserve">The items of "Special Attendance" given herein-after following P.C. Sums shall include any one or </t>
  </si>
  <si>
    <t>more of the above items as set out in the particular reference.</t>
  </si>
  <si>
    <t xml:space="preserve">Cutting away for and making good after the work of Sub- Contractors as may be required will be </t>
  </si>
  <si>
    <t>priced and allowed for separately under Builder's work to the Specialist trade.</t>
  </si>
  <si>
    <t xml:space="preserve">                                                                                                              </t>
  </si>
  <si>
    <t>NOMINATED SUPPLIERS</t>
  </si>
  <si>
    <t xml:space="preserve">The Cost of "Fix Only" materials to be obtained from Nominated Suppliers which are covered by </t>
  </si>
  <si>
    <t>Drawings.  The Contractor shall be responsible for the accuracy of such dimensions.</t>
  </si>
  <si>
    <t>PROVISIONAL WORK</t>
  </si>
  <si>
    <t xml:space="preserve">All "provisional" and other work liable to adjustment under this Contract shall be left uncovered for </t>
  </si>
  <si>
    <t xml:space="preserve">Association of Kenya, Chapter of Quantity Surveyors, which is available for inspection at the </t>
  </si>
  <si>
    <t>offices of the Quantity Surveyor by appointment.</t>
  </si>
  <si>
    <t>Provide the Provisional Sum of Shillings One million only for contingencies</t>
  </si>
  <si>
    <t>the requirements of this tax in their rates or in space provided in the summary page.</t>
  </si>
  <si>
    <t>NO</t>
  </si>
  <si>
    <t>LIST OF DRAWINGS</t>
  </si>
  <si>
    <t>SECTION NO. 7</t>
  </si>
  <si>
    <t>SECTION NO. 8</t>
  </si>
  <si>
    <t>SECTION NO. 6</t>
  </si>
  <si>
    <t>Nairobi.</t>
  </si>
  <si>
    <t>Sir(s)</t>
  </si>
  <si>
    <t>examined the drawings referred to, hereby offer to execute and complete in accordance with Agreement</t>
  </si>
  <si>
    <t>and Schedule of Conditions of Building Contract (with quantities) for the sum and within the time stated below</t>
  </si>
  <si>
    <t xml:space="preserve">TIME FOR COMPLETION </t>
  </si>
  <si>
    <t>WEEKS FROM THE DATE OF</t>
  </si>
  <si>
    <t xml:space="preserve">COMMENCEMENT OF THE </t>
  </si>
  <si>
    <t>WORKS</t>
  </si>
  <si>
    <t>*I/We, the undersigned, agree that if our tender is accepted we will enter into a Bond for the due</t>
  </si>
  <si>
    <t>performance of the Contract with the Guarantor described in the Form of Surety Undertaking ( annexed</t>
  </si>
  <si>
    <t>hereto), who shall be either a Bank, Insurance Company or Finance House to whom you shall not</t>
  </si>
  <si>
    <t>unreasonably object within fourteen days accepted of our tender.</t>
  </si>
  <si>
    <t>*I/We, the undersigned, agree that unless and until a form agreement is executed, this Tender, together with</t>
  </si>
  <si>
    <t xml:space="preserve">your acceptance thereof, shall constitute a binding contract between *me/us and yourself, and this Tender </t>
  </si>
  <si>
    <t>shall remain valid for ninety (90) days from delivery of Tenders.</t>
  </si>
  <si>
    <t xml:space="preserve">Clause  9      </t>
  </si>
  <si>
    <t>Contractor's Site Agent and Other Staff.</t>
  </si>
  <si>
    <t xml:space="preserve">Clause 10     </t>
  </si>
  <si>
    <t>Clerk-of-Works.</t>
  </si>
  <si>
    <t xml:space="preserve">Clause 11                      </t>
  </si>
  <si>
    <t>Liability against Injury to Persons and Property.</t>
  </si>
  <si>
    <t xml:space="preserve">Clause 12                          </t>
  </si>
  <si>
    <t>Insurance against Injury to Persons and Property.</t>
  </si>
  <si>
    <t xml:space="preserve">The Contractor shall effect and maintain the following insurances as required by Clause 12.1.1 </t>
  </si>
  <si>
    <t>and 12.1.2 and shall allow for all costs thereof:</t>
  </si>
  <si>
    <t xml:space="preserve">(i)  Employers' Liability (Workmen's Compensation). </t>
  </si>
  <si>
    <t xml:space="preserve">(ii)  Third Party (Public Liability) for an Indemnity of not less than Shs.5,000,000:00  for any one accident </t>
  </si>
  <si>
    <t>or series of accidents arising from the same event (unlimited in aggregate).</t>
  </si>
  <si>
    <t xml:space="preserve">Should the Contractor already hold annual Insurance covering the whole of their activities, and the </t>
  </si>
  <si>
    <t xml:space="preserve">Indemnity required under this Contract exceeds the Indemnity under the existing policy/is, then </t>
  </si>
  <si>
    <t>further insurance shall be effected and maintained to cover such excess.</t>
  </si>
  <si>
    <t xml:space="preserve">The Contractor shall ensure that all Sub-Contractors effect and maintain such insurances as are </t>
  </si>
  <si>
    <t>Clause 13</t>
  </si>
  <si>
    <t>Insurance of the Works (Contractor's Liability).</t>
  </si>
  <si>
    <t>Clause 14</t>
  </si>
  <si>
    <t>Insurance of the Works (Employer's Liability).</t>
  </si>
  <si>
    <t xml:space="preserve">Clause 15 </t>
  </si>
  <si>
    <t>Insurance of Works (Works of Alteration etc).</t>
  </si>
  <si>
    <t xml:space="preserve">Insurance of the Works against Fire, etc.                          </t>
  </si>
  <si>
    <t>Alternative Clauses (14) and (15) will be deleted.</t>
  </si>
  <si>
    <t xml:space="preserve"> Form of contract (continued)</t>
  </si>
  <si>
    <t>Clause 16</t>
  </si>
  <si>
    <t>Performance Bond.</t>
  </si>
  <si>
    <t>WITNESSED  BY</t>
  </si>
  <si>
    <t xml:space="preserve"> SECTION NO. 1</t>
  </si>
  <si>
    <t>PRELIMINARY PARTICULARS</t>
  </si>
  <si>
    <t>A.</t>
  </si>
  <si>
    <t>PARTIES</t>
  </si>
  <si>
    <t>The "Employer" is</t>
  </si>
  <si>
    <t xml:space="preserve">The "Architect" is   </t>
  </si>
  <si>
    <t>The " Quantity Surveyor" is</t>
  </si>
  <si>
    <t>Tower Cost Consultants</t>
  </si>
  <si>
    <t>Nairobi</t>
  </si>
  <si>
    <t xml:space="preserve">For the purpose of the works which are under the control of the consultant above, the respective </t>
  </si>
  <si>
    <t xml:space="preserve">consultant shall be deemed to be invested with the duties and be representatives of the Architect. </t>
  </si>
  <si>
    <t xml:space="preserve">B.   </t>
  </si>
  <si>
    <t>SITE</t>
  </si>
  <si>
    <t xml:space="preserve">     </t>
  </si>
  <si>
    <t>The site of the works shall be used solely for the purpose of executing and completing the Contract</t>
  </si>
  <si>
    <t>to the satisfaction of the Architect.</t>
  </si>
  <si>
    <t xml:space="preserve">The Contractor's attention is drawn to the fact that they shall confine themselves to the area </t>
  </si>
  <si>
    <t xml:space="preserve">a reasonable time to allow all measurements needed for such adjustment to be taken by the Quantity </t>
  </si>
  <si>
    <t xml:space="preserve">Surveyor. Immediately the work is ready for measurement, the Contractor shall give notice to the </t>
  </si>
  <si>
    <t>Quantity Surveyor.</t>
  </si>
  <si>
    <t xml:space="preserve">If the Contractor makes default in these respects he shall, if the Architect so directs, uncover the </t>
  </si>
  <si>
    <t>work at his own expense to enable the measurements to be taken.</t>
  </si>
  <si>
    <t>B.</t>
  </si>
  <si>
    <t>EXISTING SERVICES</t>
  </si>
  <si>
    <t xml:space="preserve">Prior to commencement of any work the Contractor is to ascertain from the relevant Authorities the </t>
  </si>
  <si>
    <t xml:space="preserve">exact position, depth and level of all existing electric cables, water pipes or other services in the </t>
  </si>
  <si>
    <t xml:space="preserve">area and they shall make whatever provisions may be required by the Authorities concerned for the </t>
  </si>
  <si>
    <t xml:space="preserve">support and protection of such services. Any damage or disturbance caused to any services shall be </t>
  </si>
  <si>
    <t xml:space="preserve">reported immediately to the Architect and the relevant Authority and shall be made good to their </t>
  </si>
  <si>
    <t>satisfaction at the Contractor's expense.</t>
  </si>
  <si>
    <t>TRANSPORT TO AND FROM THE SITE</t>
  </si>
  <si>
    <t xml:space="preserve">The Contractor shall include in their prices for the transport of materials, workmen, etc., to and from                  </t>
  </si>
  <si>
    <t>the Authorities.</t>
  </si>
  <si>
    <t>D.</t>
  </si>
  <si>
    <t>OVERTIME</t>
  </si>
  <si>
    <t>DOORS</t>
  </si>
  <si>
    <t>SECTION NO. 5</t>
  </si>
  <si>
    <t>COLLECTION</t>
  </si>
  <si>
    <t>BILLS OF QUANTITIES</t>
  </si>
  <si>
    <t xml:space="preserve">               </t>
  </si>
  <si>
    <t>ISSUED BY:-</t>
  </si>
  <si>
    <t>NAIROBI</t>
  </si>
  <si>
    <t xml:space="preserve">The Contract for the above-mentioned Works, entered into on the </t>
  </si>
  <si>
    <t>by the undersigned parties refers to these Bills of Quantities</t>
  </si>
  <si>
    <t>which shall be read and construed as part of the said Contract.</t>
  </si>
  <si>
    <t>__________________________                                      ________________________</t>
  </si>
  <si>
    <t>CONTRACTORS' SUPERINTENDENCE</t>
  </si>
  <si>
    <t xml:space="preserve">The Contractor shall constantly keep on the Works a literate English-speaking Agent or </t>
  </si>
  <si>
    <t xml:space="preserve">Representative, competent and experienced in the kind of work involved, who shall give his whole </t>
  </si>
  <si>
    <t xml:space="preserve">time to the superintendence of the Works.  Such Agent or Representative shall receive on behalf of </t>
  </si>
  <si>
    <t xml:space="preserve">the Contractor, directions and instructions from the Architect and such directions and instructions </t>
  </si>
  <si>
    <t xml:space="preserve">shall be deemed given to the Contractor in accordance with the Conditions of Contract.  </t>
  </si>
  <si>
    <t>The Agent shall not be replaced without the specific approval of the Architect.</t>
  </si>
  <si>
    <t xml:space="preserve">It is to be a specific condition of this Contract that the successful Tenderer shall provide on site </t>
  </si>
  <si>
    <t xml:space="preserve">throughout the period from the completion of the substructure to the Date for Practical Completion </t>
  </si>
  <si>
    <t xml:space="preserve">a suitably qualified, experienced and competent person to ensure that the works are carried out to the </t>
  </si>
  <si>
    <t xml:space="preserve">standard required by the specification and detailed on the Drawings; and shall ensure that upon any </t>
  </si>
  <si>
    <t>termination of employment a suitable replacement is found.</t>
  </si>
  <si>
    <t xml:space="preserve">Before the Tenderer's offer is accepted the Architect will personally interview the Contractor's </t>
  </si>
  <si>
    <t xml:space="preserve">proposed Representative.  A curriculum vitae of past experience and qualifications must be provided </t>
  </si>
  <si>
    <t>for the Architect's scrutiny.</t>
  </si>
  <si>
    <t xml:space="preserve">Access to the site is as per instruction from the Architect </t>
  </si>
  <si>
    <t>necessary to cover their liabilities in respect of injury to persons and property and Workmen's compensation</t>
  </si>
  <si>
    <t xml:space="preserve">The Contractor shall not alter or otherwise qualify the text of these Bills of Quantities. Any alteration </t>
  </si>
  <si>
    <t xml:space="preserve">or qualification made without authority will be ignored and the text of the Bills of Quantities as  </t>
  </si>
  <si>
    <t>printed will be adhered to.</t>
  </si>
  <si>
    <t xml:space="preserve">The Contractor shall be deemed to have made allowance in their prices generally to cover items of  </t>
  </si>
  <si>
    <t xml:space="preserve">Preliminaries or additions to Prime Cost Sums or other items, if these have not been priced against the  </t>
  </si>
  <si>
    <t>respective items.</t>
  </si>
  <si>
    <t xml:space="preserve">All items of measured work shall be priced in detail and tenders containing lump sums to cover trades or </t>
  </si>
  <si>
    <t>groups of work must be broken down to show prices for each item before they will be accepted.</t>
  </si>
  <si>
    <t>Lump sums to cover items of Preliminaries shall likewise be broken down if so required.</t>
  </si>
  <si>
    <t>In no case will any expenses incurred by Contractors in preparation of this Tender be reimbursed.</t>
  </si>
  <si>
    <t xml:space="preserve">The copyright of these Bills of Quantities is vested in the Quantity Surveyors and no part thereof may </t>
  </si>
  <si>
    <t>be reproduced without their express permission given in writing.</t>
  </si>
  <si>
    <t xml:space="preserve">The Contractor is solely responsible for the accurate ordering of materials in accordance with the </t>
  </si>
  <si>
    <t>Drawings and Architect's instructions and no claims for any loss or expense will be entertained for</t>
  </si>
  <si>
    <t>orders for materials based upon the Bills of Quantities.</t>
  </si>
  <si>
    <t xml:space="preserve">The Bills of Quantities must be priced in Kenya currency, i.e. Shillings and Cents.   </t>
  </si>
  <si>
    <t>The tender documents must be priced in ink.</t>
  </si>
  <si>
    <t>INDEX</t>
  </si>
  <si>
    <t>FORM OF TENDER</t>
  </si>
  <si>
    <t>SECTION NO. 1</t>
  </si>
  <si>
    <t>………………………………………………………………………………………………………………</t>
  </si>
  <si>
    <t>NOTE</t>
  </si>
  <si>
    <t xml:space="preserve">The Contractor shall visit the site to acquaint themselves with its nature and position, </t>
  </si>
  <si>
    <t xml:space="preserve">scope of demolition works, the nature of the ground, sub- strata and other local conditions, </t>
  </si>
  <si>
    <t xml:space="preserve">position of power and water supplies, access roads or any other limitations, and no claims </t>
  </si>
  <si>
    <t>for extras will be considered on account of lack of knowledge in this respect.</t>
  </si>
  <si>
    <t>There shall be some extent of civil works involving construction of  parking areas in concrete block paving,</t>
  </si>
  <si>
    <t>External works shall include driveway, Stormwater and Foulwater Drainage, Power house</t>
  </si>
  <si>
    <t xml:space="preserve">and fencing. </t>
  </si>
  <si>
    <t xml:space="preserve">The Contractor's attention is called to the following Clauses of the Conditions of Contract which </t>
  </si>
  <si>
    <t>shall be read as incorporated herein and they shall allow any sums which they consider necessary for</t>
  </si>
  <si>
    <t xml:space="preserve"> the carrying out and observance of such Conditions.</t>
  </si>
  <si>
    <t>The Contract Bills have been prepared in accordance with The Standard Method of Measurement</t>
  </si>
  <si>
    <t xml:space="preserve">of Building Works for East Africa, First Edition (Metric) 1970, published by the Architectural </t>
  </si>
  <si>
    <t xml:space="preserve">payment by the Contractor of  Training Levy on all Contracts of more than Shs.50,000/- in value </t>
  </si>
  <si>
    <t>and his Tender must include for all costs arising or resulting therefrom.</t>
  </si>
  <si>
    <t xml:space="preserve">VALUE ADDED TAX </t>
  </si>
  <si>
    <t xml:space="preserve">The Contractor's attention is drawn to the Finance Act 1993 which requires payment by the </t>
  </si>
  <si>
    <t xml:space="preserve">contractor of Value Added Tax on construction services rendered. The contractor shall allow for </t>
  </si>
  <si>
    <t>OCCUPATION CERTIFICATE</t>
  </si>
  <si>
    <t>The Contractor shall be responsible for obtaining the Occupation Certificate from the relevant</t>
  </si>
  <si>
    <t>Authorities and shall allow for all processes and procedures for expeditiously obtaining the</t>
  </si>
  <si>
    <t>same.</t>
  </si>
  <si>
    <t>STANDARDS LEVY</t>
  </si>
  <si>
    <t xml:space="preserve">The Contractor's attention is drawn to Legal Notice No. 267 of 22nd June 1990, which requires </t>
  </si>
  <si>
    <t>payment by the Contractor of  Standards Levy. his Tender must include for all costs arising or</t>
  </si>
  <si>
    <t xml:space="preserve"> resulting therefrom.</t>
  </si>
  <si>
    <t>OTHER STATUTORY OBLIGATIONS, NOTICES, FEES AND CHARGES</t>
  </si>
  <si>
    <t>Not withstanding any other statutory obligations, notices, fees and charges not listed above,</t>
  </si>
  <si>
    <t>the contractor shall allow in his tender for all such costs incurred in complying with all statutory</t>
  </si>
  <si>
    <t xml:space="preserve">particular it shall be the Contractor's responsibility to ensure that each Sub- Contractor commences </t>
  </si>
  <si>
    <t xml:space="preserve">and completes the work in such manner and is ready on the Site with their materials, labour and </t>
  </si>
  <si>
    <t xml:space="preserve">special plant at such times so as to conform with the Progress Schedule, as specified previously, </t>
  </si>
  <si>
    <t>and to ensure satisfactory progress.</t>
  </si>
  <si>
    <t xml:space="preserve">The Contractor shall also accept liability for and bear the cost of General Attendance on </t>
  </si>
  <si>
    <t>Nominated Sub-Contractors which shall be deemed to include for:</t>
  </si>
  <si>
    <t xml:space="preserve">Allowing the use of standing scaffolding, maintenance and alteration of all scaffolding, retention of </t>
  </si>
  <si>
    <t>requirements and payment of all leviers currently in force and affecting the construction industry.</t>
  </si>
  <si>
    <t>1/5</t>
  </si>
  <si>
    <t>1/6</t>
  </si>
  <si>
    <t>1/7</t>
  </si>
  <si>
    <t>1/8</t>
  </si>
  <si>
    <t>1/9</t>
  </si>
  <si>
    <t>1/10</t>
  </si>
  <si>
    <t>1/11</t>
  </si>
  <si>
    <t>1/12</t>
  </si>
  <si>
    <t>1/13</t>
  </si>
  <si>
    <t>1/14</t>
  </si>
  <si>
    <t>1/15</t>
  </si>
  <si>
    <t xml:space="preserve">    </t>
  </si>
  <si>
    <t>* I/ We, the undersigned, have examined all the documents detailed previously which shall form part of this</t>
  </si>
  <si>
    <t>contract and have no objections relating to them.</t>
  </si>
  <si>
    <t>* I/We, the undersigned, understand that the lowest, or any portion of Tender, will not necessarily be accepted</t>
  </si>
  <si>
    <t>nor will any expences incurred by *me/us in the preparation of this Tender be reimbursed.</t>
  </si>
  <si>
    <t>* Delete whichever is not applicable</t>
  </si>
  <si>
    <t>TENDERER</t>
  </si>
  <si>
    <t>……………………………………………………………………………………………………………………………………………………</t>
  </si>
  <si>
    <t>WITNESS</t>
  </si>
  <si>
    <t>SURETY UNDERTAKING</t>
  </si>
  <si>
    <t xml:space="preserve">We </t>
  </si>
  <si>
    <t>………………………………………………………………………………………………………………………….. (Surety)</t>
  </si>
  <si>
    <t xml:space="preserve">of </t>
  </si>
  <si>
    <t>……………………………………………………………………………………………………………………………. (Address)</t>
  </si>
  <si>
    <t>conditions of the Contract, together with the variations made thereto in the Preliminaries Section of the Bills of</t>
  </si>
  <si>
    <t>Quantities, a copy of which has been inspected by us.</t>
  </si>
  <si>
    <t>We agree to enter into a Bond under the above terms within seven days of being called upon to do so.</t>
  </si>
  <si>
    <t>these Bills. Drawings may be inspected at the offices of the Architect or Quantity Surveyor by prior</t>
  </si>
  <si>
    <t>appointment</t>
  </si>
  <si>
    <t>CONTRACT PARTICULARS</t>
  </si>
  <si>
    <t>FORM OF CONTRACT</t>
  </si>
  <si>
    <t xml:space="preserve">The Contractor will be required to enter into a Contract which will be the current Form of </t>
  </si>
  <si>
    <t xml:space="preserve">Agreement and Conditions of Contract for Building Works published by the Joint Building Council </t>
  </si>
  <si>
    <t>Clause 20</t>
  </si>
  <si>
    <t>Possession of Site and Commencement of Works.</t>
  </si>
  <si>
    <t>Clause 21</t>
  </si>
  <si>
    <t>Levelling and Setting Out.</t>
  </si>
  <si>
    <t>Clause 22</t>
  </si>
  <si>
    <t>Architect's Instructions.</t>
  </si>
  <si>
    <t>Clause 23</t>
  </si>
  <si>
    <t>Specification of Goods, Materials and Workmanship.</t>
  </si>
  <si>
    <t>Clause 24</t>
  </si>
  <si>
    <t>Samples and Tests.</t>
  </si>
  <si>
    <t>Clause 25</t>
  </si>
  <si>
    <t>Royalties and Patent Rights.</t>
  </si>
  <si>
    <t>Clause 26</t>
  </si>
  <si>
    <t>Assignment.</t>
  </si>
  <si>
    <t>Clause 27</t>
  </si>
  <si>
    <t>Subletting.</t>
  </si>
  <si>
    <t xml:space="preserve"> A.   </t>
  </si>
  <si>
    <t>ACCESS TO SITE</t>
  </si>
  <si>
    <t>WORKING AND STORAGE SPACE</t>
  </si>
  <si>
    <t>Working and storage space will be confined to the area designated by the Architect</t>
  </si>
  <si>
    <t xml:space="preserve">within the plot boundary. </t>
  </si>
  <si>
    <t>C.</t>
  </si>
  <si>
    <t>DESCRIPTION OF THE MAIN CONTRACT WORKS</t>
  </si>
  <si>
    <t xml:space="preserve">The Contractor will be required to ensure that all Nominated Sub-Contractors enter into the </t>
  </si>
  <si>
    <t xml:space="preserve">Sub-Contract Agreement issued under the authority of the Kenya Association of Building and Civil </t>
  </si>
  <si>
    <t xml:space="preserve">Engineering Contractors and as amplified or varied hereinafter and they must deposit with the </t>
  </si>
  <si>
    <t xml:space="preserve">Quantity Surveyor a signed extract of the relevant details thereof. </t>
  </si>
  <si>
    <t>Clause 32</t>
  </si>
  <si>
    <t>Nominated Suppliers.</t>
  </si>
  <si>
    <t xml:space="preserve">The Contractor will not receive any cash, trade or other discounts on Prime Cost and Provisional Sums.  </t>
  </si>
  <si>
    <t xml:space="preserve">Any profit in lieu of these discounts which the Contractor desires must be priced by them against the </t>
  </si>
  <si>
    <t>appropriate item provided in the Bills of Quantities.</t>
  </si>
  <si>
    <t xml:space="preserve">When tendering for works covered by Prime Cost and Provisional Sums the Contractor will be treated </t>
  </si>
  <si>
    <t>as any other Nominated Supplier or Sub-Contractor.</t>
  </si>
  <si>
    <t>The Employer reserves the right to pay direct on the Certificates of the Architect some or all accounts</t>
  </si>
  <si>
    <t>in respect of works and materials covered by Prime Cost and Provisional Sums due to Nominated</t>
  </si>
  <si>
    <t xml:space="preserve">Sub-Contractors or Nominated Suppliers and to deduct any amounts so  paid from  any sums otherwise </t>
  </si>
  <si>
    <t>payable to the Contractor. Should this reservation be adopted due to default on the part of the Contractor,</t>
  </si>
  <si>
    <t xml:space="preserve">any profits which the Contractor may have allowed on Prime Cost and Provisional Sums will be omitted </t>
  </si>
  <si>
    <t xml:space="preserve">from the Contract. Direct payment will not be deemed to construe omission of the work from the </t>
  </si>
  <si>
    <t>Vertical sides of column base</t>
  </si>
  <si>
    <t>Page</t>
  </si>
  <si>
    <t xml:space="preserve">Prime Cost or Provisional Sums shall include for taking delivery where directed,  checking  with  </t>
  </si>
  <si>
    <t>necessary for executing the works as instructed by the Architect.</t>
  </si>
  <si>
    <t xml:space="preserve">The contractor must obtain the Architect's approval and directions regarding the use of any </t>
  </si>
  <si>
    <t xml:space="preserve">materials found on the Site. Any such material utilized in the execution of the Contract shall be </t>
  </si>
  <si>
    <t xml:space="preserve">measured and value assessed by the Quantity Surveyor and the amount credited to the Employer.   </t>
  </si>
  <si>
    <t>Carried To Collection</t>
  </si>
  <si>
    <t>Kshs</t>
  </si>
  <si>
    <t>pedestrian walks in precast concrete slabs and associated storm and foul drainage.</t>
  </si>
  <si>
    <t xml:space="preserve">D.   </t>
  </si>
  <si>
    <t>DRAWINGS</t>
  </si>
  <si>
    <t>The Drawings used in preparing the Bills of Quantities are scheduled in Appendix "A" at the end of</t>
  </si>
  <si>
    <t xml:space="preserve">Contract and the Contractor will continue to be responsible for the work or goods in accordance with </t>
  </si>
  <si>
    <t>the terms of the Contract.</t>
  </si>
  <si>
    <t>Clause 33</t>
  </si>
  <si>
    <t>Works by Other Persons engaged by The Employer.</t>
  </si>
  <si>
    <t>Clause 34</t>
  </si>
  <si>
    <t>Payments</t>
  </si>
  <si>
    <t xml:space="preserve">At the intervals stated, Certificates shall be issued provided the amounts of such Certificates are </t>
  </si>
  <si>
    <t>C</t>
  </si>
  <si>
    <t>D</t>
  </si>
  <si>
    <t>The actual nett cost per unit will be adjusted within the Final Account against the P.C. rate stated.</t>
  </si>
  <si>
    <t>PROTECTION AND CLEANING</t>
  </si>
  <si>
    <t>PROTECTION</t>
  </si>
  <si>
    <t>ELEMENT NO. 2</t>
  </si>
  <si>
    <t xml:space="preserve"> </t>
  </si>
  <si>
    <t>Concrete or masonry surfaces internally</t>
  </si>
  <si>
    <t>CONTINGENCIES</t>
  </si>
  <si>
    <t>to be omitted or expended in whole or in part at the discretion of the Architect</t>
  </si>
  <si>
    <t xml:space="preserve">                            </t>
  </si>
  <si>
    <t>LITHOGRAPHIC CHARGES</t>
  </si>
  <si>
    <t>Provide the Provisional Sum of Shillings Twenty five thousand for lithographic charges to be</t>
  </si>
  <si>
    <t>paid by the Contractor to the Quantity Surveyor</t>
  </si>
  <si>
    <t>TRAINING LEVY</t>
  </si>
  <si>
    <t xml:space="preserve">The Contractor's attention is drawn to Legal Notice No. 237 of October 1971, which requires </t>
  </si>
  <si>
    <t>SPECIAL NOTES</t>
  </si>
  <si>
    <t>The Contractor is required to check the numbers of the pages and should any be found to be missing or</t>
  </si>
  <si>
    <t>in duplicate or the figures or writing indistinct, they must inform the Quantity Surveyors at once and have</t>
  </si>
  <si>
    <t xml:space="preserve">the same rectified.  Should the Contractor be in doubt about the precise meaning of any item, word or </t>
  </si>
  <si>
    <t>figure, for any reason whatsoever, or observe any apparent omission of words or figures they must inform</t>
  </si>
  <si>
    <t>the Quantity Surveyor in order that the correct meaning may be decided upon before the date for the</t>
  </si>
  <si>
    <t>submission of the Tender.</t>
  </si>
  <si>
    <t>No liability whatever will be admitted nor claim allowed in respect of errors in the Contractor's Tender</t>
  </si>
  <si>
    <t xml:space="preserve">due to mistakes in the Bills of Quantities which should have been rectified in the manner described </t>
  </si>
  <si>
    <t>above.</t>
  </si>
  <si>
    <t>ITEM</t>
  </si>
  <si>
    <t>DESCRIPTION</t>
  </si>
  <si>
    <t>QTY</t>
  </si>
  <si>
    <t>UNIT</t>
  </si>
  <si>
    <t xml:space="preserve">Excavations </t>
  </si>
  <si>
    <t>Extra over excavation for excavating in rock of all classes irrespective of depth</t>
  </si>
  <si>
    <t>Allow for keeping the whole of excavations free from all waters including spring and running water by pumping, bailing or any other equal and approved means</t>
  </si>
  <si>
    <t xml:space="preserve">Site dewatering </t>
  </si>
  <si>
    <t xml:space="preserve">Allow for planking and strutting to uphold the sides of excavations and prevent running soils </t>
  </si>
  <si>
    <t>Planking and strutting (Contractor to provide methodology for approval by structural engineer before excavation)</t>
  </si>
  <si>
    <t>Insecticide treatment</t>
  </si>
  <si>
    <t>1000 gauge polythene or other equal and approved damp-proof membrane, laid over blinded hardcore (measured separately) with 300mm side and end laps (measured nett-allow for laps)</t>
  </si>
  <si>
    <t>Vertical edges of base ground floor slab over 75mm but not exceeding 150mm high</t>
  </si>
  <si>
    <t>200mm thick foundation walling</t>
  </si>
  <si>
    <t>Mesh fabric reinforcement to B.S 4483 and setting in concrete with 300mm side and end laps (measured nett-allow for laps).</t>
  </si>
  <si>
    <t>Render to plinth wall surfaces (measured separately)</t>
  </si>
  <si>
    <t>Beams</t>
  </si>
  <si>
    <t>EXTERNAL AND INTERNAL WALLING</t>
  </si>
  <si>
    <t>External walls</t>
  </si>
  <si>
    <t xml:space="preserve">200mm thick </t>
  </si>
  <si>
    <t>Internal walls</t>
  </si>
  <si>
    <t>WINDOWS</t>
  </si>
  <si>
    <t>ELEMENT NO. 7</t>
  </si>
  <si>
    <t>BUILDERS WORK IN CONNECTION WITH SERVICES</t>
  </si>
  <si>
    <t>FOR</t>
  </si>
  <si>
    <t>ARCHITECTS</t>
  </si>
  <si>
    <t>CARRIED TO MAIN SUMMARY</t>
  </si>
  <si>
    <t xml:space="preserve">REINFORCED CONCRETE SUPERSTRUCTURE </t>
  </si>
  <si>
    <t>REINFORCED CONCRETE SUPERSTRUCTURE</t>
  </si>
  <si>
    <t>%</t>
  </si>
  <si>
    <t>BILL NO. 3</t>
  </si>
  <si>
    <t>SECTION  3</t>
  </si>
  <si>
    <t>50mm thick blinding under column bases</t>
  </si>
  <si>
    <t>KG</t>
  </si>
  <si>
    <t>ELEMENT NO. 5</t>
  </si>
  <si>
    <t>Murram blinding</t>
  </si>
  <si>
    <t>50mm average thick blinding spread and levelled on top of hardcore (measured separately) under concrete floor slab</t>
  </si>
  <si>
    <t xml:space="preserve">ELEMENT NO. 2                                                       </t>
  </si>
  <si>
    <t>WALL FINISHES</t>
  </si>
  <si>
    <t>FLOOR FINISHES</t>
  </si>
  <si>
    <t>CEILING FINISHES</t>
  </si>
  <si>
    <t>REINFORCED CONCRETE SUPERSTRUCTURES</t>
  </si>
  <si>
    <t>EXTERNAL WALL FINISHES</t>
  </si>
  <si>
    <t>INTERNAL WALL FINISHES</t>
  </si>
  <si>
    <t>INTERNAL FLOOR FINISHES</t>
  </si>
  <si>
    <t>Cement and sand (1:3) screeds, backings, beds etc</t>
  </si>
  <si>
    <t>ELEMENT NO. 10</t>
  </si>
  <si>
    <t>AMOUNT (KSHS.)</t>
  </si>
  <si>
    <t>RATE                 (KSHS)</t>
  </si>
  <si>
    <t>AMOUNT                          (KSHS.)</t>
  </si>
  <si>
    <t>MAIN SUMMARY</t>
  </si>
  <si>
    <t>CARRIED TO GRAND SUMMARY</t>
  </si>
  <si>
    <t>PRIME COST AND PROVISIONAL SUMS</t>
  </si>
  <si>
    <t>GRAND SUMMARY</t>
  </si>
  <si>
    <t>APPENDICES</t>
  </si>
  <si>
    <t>NAIROBI, KENYA</t>
  </si>
  <si>
    <t>1)</t>
  </si>
  <si>
    <t>2)</t>
  </si>
  <si>
    <t>3)</t>
  </si>
  <si>
    <t>4)</t>
  </si>
  <si>
    <t>5)</t>
  </si>
  <si>
    <t>6)</t>
  </si>
  <si>
    <t>7)</t>
  </si>
  <si>
    <t>8)</t>
  </si>
  <si>
    <t>9)</t>
  </si>
  <si>
    <t>10)</t>
  </si>
  <si>
    <t>11)</t>
  </si>
  <si>
    <t>BILL  NO.  1</t>
  </si>
  <si>
    <t>PRELIMINARIES  AND  GENERAL  CONDITIONS</t>
  </si>
  <si>
    <t>NAMES  OF  PARTIES</t>
  </si>
  <si>
    <t>The following names will be inserted in the  Articles of Agreement:</t>
  </si>
  <si>
    <t>The Employer</t>
  </si>
  <si>
    <t>Nairobi, Kenya</t>
  </si>
  <si>
    <t>The Project Managers</t>
  </si>
  <si>
    <t>The Architects</t>
  </si>
  <si>
    <t>The Civil/Structural Engineers</t>
  </si>
  <si>
    <t>The Services Engineers</t>
  </si>
  <si>
    <t>The Quantity Surveyors</t>
  </si>
  <si>
    <t>BELIS OTIENO OCHIENG</t>
  </si>
  <si>
    <t>DEFINITIONS  OF  TERMS</t>
  </si>
  <si>
    <t>The terms, phrases and abbreviations shall be deemed to have the following meanings wherever  used hereinafter and in all Contract documents.</t>
  </si>
  <si>
    <t>'Approved'</t>
  </si>
  <si>
    <t>shall mean approved by the Architect at his absolute discretion.</t>
  </si>
  <si>
    <t>'Directed'</t>
  </si>
  <si>
    <t>shall mean directed by the Architect at his absolute discretion.</t>
  </si>
  <si>
    <t xml:space="preserve">'Selected' </t>
  </si>
  <si>
    <t>shall mean selected by the Architect at his absolute discretion.</t>
  </si>
  <si>
    <t>CM'</t>
  </si>
  <si>
    <t>shall mean cubic metre.</t>
  </si>
  <si>
    <t>SM'</t>
  </si>
  <si>
    <t>shall mean square metre.</t>
  </si>
  <si>
    <t>shall mean linear metre.</t>
  </si>
  <si>
    <t>'mm'</t>
  </si>
  <si>
    <t>shall mean linear millimetre.</t>
  </si>
  <si>
    <t>KG.'</t>
  </si>
  <si>
    <t>shall mean Kilogramme</t>
  </si>
  <si>
    <t>'No.'</t>
  </si>
  <si>
    <t>shall mean Number</t>
  </si>
  <si>
    <t>'Prs.'</t>
  </si>
  <si>
    <t>shall mean Pairs,</t>
  </si>
  <si>
    <t>B.S.'</t>
  </si>
  <si>
    <t xml:space="preserve">shall mean the current British Standard Specification published by the British Standards Institution, 2 Park Street, London, W.l., England.         </t>
  </si>
  <si>
    <t>K.S.'</t>
  </si>
  <si>
    <t xml:space="preserve">shall mean the current Kenya Standard Specification published by the Kenya Bureau of Standards.  </t>
  </si>
  <si>
    <t xml:space="preserve">GROUPED  SIZES  </t>
  </si>
  <si>
    <t xml:space="preserve">Girths, depths or sizes grouped together in the Bills of Quantities item descriptions by means of   hyphenated upper and lower limits shall be   interpreted as 'exceeding' the lower limit and   'not exceeding' the upper limit. </t>
  </si>
  <si>
    <t>DESCRIPTION  OF  SITE</t>
  </si>
  <si>
    <t>CONTRACT PERIOD</t>
  </si>
  <si>
    <t>The  Contractor is recommended to visit the site and will be deemed to have satisfied himself with regard to the conditions of the site, the risk of injury to the property adjacent to the site, or to the occupiers of such property, the  conditions under which the works will have to be carried out, the supply of and conditions affecting labour and the facilities  for obtaining the articles or materials referred to in these Bills of Quantities.  No claim by the Contractor for additional payment will be allowed on the ground  of any misunderstanding or misapprehension in respect of any such  matter or otherwise.  Any damage caused to existing accesses and roads must be made good as directed by and to the approval of the Architect.The Contractor must obtain the approval of the Project Manager/Architect in respect of the usage of any materials found on site.</t>
  </si>
  <si>
    <t>DESCRIPTION OF THE WORKS</t>
  </si>
  <si>
    <t>ACCESS  TO  SITE</t>
  </si>
  <si>
    <t>Means of access to the site shall be agreed with the Architect prior to the commencement of work and the Contractor must allow here for all requirements for the transport of all materials, plant and the workmen necessary for the complete execution of the works, removing the same at completion and for making good and reinstating to the entire satisfaction of the Architect all works or services disturbed at the completion of the Contract.  The Contractor must also ensure that existing city roads and pedestrian walkways are clean and make  good all damage to the same to the satisfaction of the Architect and Local Authority.</t>
  </si>
  <si>
    <t>AREA TO BE OCCUPIED BY THE CONTRACTOR</t>
  </si>
  <si>
    <t>The areas to be occupied by the Contractor for use as storage or for the erection of workshops etc. shall be defined on the site by the Architect and the Contractor must confine his activities to the areas so marked and must ensure that his own workmen do not trespass on the adjoining property or cause inconvenience to its occupiers.</t>
  </si>
  <si>
    <t>EXISTING PROPERTY</t>
  </si>
  <si>
    <t>The Contractor shall take every precaution to avoid damage to all existing property including roads, cables, drains and other services, and he will be held responsible for and shall make good all such damage arising at his own expense to the satisfaction of the Architect.</t>
  </si>
  <si>
    <t>WORKS,  DRAWINGS ETC.</t>
  </si>
  <si>
    <t>(i)</t>
  </si>
  <si>
    <t>The Contractor shall at his own risk and cost execute and perform the works described in the Conditions of Contract, Specifications and Bills of Quantities, and detailed in the drawings provided and supplied to the Contractor for the purpose of the works and completely finish the said works in a good and workmanlike manner with the best materials and workmanship and with the utmost expedition.</t>
  </si>
  <si>
    <t>(ii)</t>
  </si>
  <si>
    <t>The Contractor will be deemed to have examined the drawings before tendering and to have satisfied himself regarding their details and regarding the nature and extent of the works and the methods of construction involved.  No claims arising out of misapprehension in these respects will be allowed.  Main drawings may be seen by appointment at the offices of the Architect during normal working hours.</t>
  </si>
  <si>
    <t>(iii)</t>
  </si>
  <si>
    <t>The Contractor shall satisfy himself as to correctness of all drawings and measurements.  If the Contractor finds any discrepancy in the drawings or between the drawings and the Bills of Quantities he shall immediately refer the same to the Architect who will decide which shall be followed.  Figured dimensions shall be taken in preference to the scale mentioned on or attached to any drawings.  Details shown on drawings shall be taken in preference to items and quantities in the Bills of Quantities.</t>
  </si>
  <si>
    <t>(iv)</t>
  </si>
  <si>
    <t>Two copies of all drawings and of the Bills of Quantities will be furnished free of cost to the successful Contractor for his own use.</t>
  </si>
  <si>
    <t>The Architect will furnish to the Contractor for the use of the Contractor within a reasonable time after the receipt by him of a written request for the same, any details which, in the opinion of the Architect are necessary for the execution of any part of the work, such request to be made only within a reasonable time before it is necessary to execute such work in order to fulfill the Contract.  One copy of the drawings, details and Bills of Quantities shall be kept on the works until the completion thereof and the Architect shall at all reasonable times have access to the same.  All copies of drawings and details shall be returned by the Contractor on the completion of the Contract.</t>
  </si>
  <si>
    <t>On completion of the Contract works, the Contractor shall furnish to the Employer, through the Architect, one set of linen negatives and two sets of paper prints of 'as built' drawings, operating instructions and manuals for equipment as may be required.</t>
  </si>
  <si>
    <t>SHOP DRAWINGS</t>
  </si>
  <si>
    <t>The Contractor shall furnish at his own cost all shop drawings that may be called for by the Architect for his approval or rejection and any further shop drawings in the case of rejection until such shop drawings are approved by the Architect.</t>
  </si>
  <si>
    <t>MAINTENANCE MANUALS</t>
  </si>
  <si>
    <t xml:space="preserve">At the start of the defects liability period, the Contractor shall hand over to the Engineer three full sets of maintenance and operations manuals for the plant and equipment as installed.  These manuals shall be fully illustrated and written in English.
</t>
  </si>
  <si>
    <t>NOMINATED SUPPLIERS AND  SUB-CONTRACTORS  MATERIALS</t>
  </si>
  <si>
    <t xml:space="preserve">Nominated Sub Contract and Nominated Supply Agreements will be finalised as soon as possible after the Contract has been signed.  The Contractor will be deemed to have taken account of this in his allowance for the provision of space for storage of Nominated Sub Contractors’ materials and for the provision of storage facilities on or off site for Nominated Suppliers’ materials until required.
</t>
  </si>
  <si>
    <t>VALUATION  OF  LUMP  SUM  PRELIMINARY  COSTS</t>
  </si>
  <si>
    <t xml:space="preserve">Lump sums entered in these Bills of Quantities against any item of Preliminaries and  General Conditions will be included in appropriate valuations according to reasonable assessment of actual costs involved in the item.   Any balance between this assessment and the actual sum entered in the Bills of Quantities will be included in subsequent valuations as monthly instalments over the balance of the Contract Period.
</t>
  </si>
  <si>
    <t>PAYMENT  FOR  MATERIALS  ON  SITE</t>
  </si>
  <si>
    <t xml:space="preserve">All materials for incorporation in the works must be stored on or adjacent to the site before payment is effected, unless specifically exempted by the Architect.  This is to include the materials of the Contractor, Nominated  Sub Contractors and Nominated Suppliers.
</t>
  </si>
  <si>
    <t>CONTRACT  AGREEMENT  AND  CONDITIONS</t>
  </si>
  <si>
    <t>The Articles of Agreement and Conditions shall be the 'Agreement and Conditions of Contract for Building Works’ printed in April, 1999, published by the Joint Building Council, Kenya with the sanction     of the Architectural Association of Kenya and The Kenya Association of Building and Engineering Contractors.  For the purpose of this Contract the said Schedule of Conditions and any such notes or amendments shall be read and construed together.</t>
  </si>
  <si>
    <t xml:space="preserve">The clause headings of the Schedule of Conditions are set out hereunder but do not in any way affect or restrict the full meaning of the Conditions as printed nor exempt the   Contractor from a detailed examination of them.  Notes on and amendments to the printed Conditions are set out under the relevant clause headings and after proper examination the Contractor must allow hereunder or in his prices such sum or sums as he may consider necessary in respect of any or all of the clauses of the Conditions and of the said notes and amendments.                         </t>
  </si>
  <si>
    <t>Clause  No.</t>
  </si>
  <si>
    <t>General obligations of the Employer.</t>
  </si>
  <si>
    <t>General obligations of the Contractor.</t>
  </si>
  <si>
    <t>General obligations of the Architect.</t>
  </si>
  <si>
    <t>General obligations of the Quantity Surveyor.</t>
  </si>
  <si>
    <t>Contract documents.</t>
  </si>
  <si>
    <t xml:space="preserve">Clauses D18(a) and (b) of the Standard Method of Measurement shall be deleted and the following wording substituted:‑ 'Keeping excavations free from all water  including spring and running water shall be given as an item'.                   </t>
  </si>
  <si>
    <t>Clause D19 of the Standard Method of Measurement shall be deleted and the following wording substituted:‑ 'Planking and strutting to uphold the sides of excavations shall be given as an item'.</t>
  </si>
  <si>
    <t>Any unauthorised alteration or qualification made to the text of these Bills of Quantities will be ignored and may cause the tender to be disqualified.</t>
  </si>
  <si>
    <t>The Contractor will be deemed to have made allowance in his prices generally to cover items of Preliminaries, expenses in connection with P.C. Sums or other items, if these have not been priced against the respective items.</t>
  </si>
  <si>
    <t>Quantities given as 'Provisional' or 'All Provisional' in these Bills shall be held neither to gauge nor limit the amount or description of the work to be executed by the Contractor but the values thereof shall be deducted from the Contract Sum and the value of the work ordered by the Architect and executed thereunder shall be ascertained as provided by Clause 11 of the Conditions.</t>
  </si>
  <si>
    <t>All items of measured work shall be priced in detail and tenders containing lump sums to cover trades or groups of work must be broken down to show the price of each item before they will be accepted, unless the work has been so measured.  Lump sums to cover any items of Preliminaries shall also be broken down if so required.</t>
  </si>
  <si>
    <t>The preamble clauses or headings to any Bill, Element, Section or Sub‑Section are to apply equally to all other Bills, Elements, Sections or Sub‑Sections.</t>
  </si>
  <si>
    <t>The Bills of Quantities shall under no circumstances be used for the purpose of ordering materials .</t>
  </si>
  <si>
    <t>All payments made in connection with this Contract will be in Kenya  Shillings.</t>
  </si>
  <si>
    <t xml:space="preserve">Contractors site agent and other staff </t>
  </si>
  <si>
    <t>Note:  The Architect will require that the proposed site agent is properly qualified and experienced and reserves the right to order the dismissal from the works of any site agent who does not meet with his approval.</t>
  </si>
  <si>
    <t>Clerk of Works.</t>
  </si>
  <si>
    <t>Liability against injury to persons and property.</t>
  </si>
  <si>
    <t>Insurance against injury to persons and  property.</t>
  </si>
  <si>
    <t>Insurance of the works (Contractor’s liability).</t>
  </si>
  <si>
    <t>Insurance of the works (Employer liability).</t>
  </si>
  <si>
    <t xml:space="preserve">Insurance of the works (works of  Alterations etc.,) </t>
  </si>
  <si>
    <t>Performance Bond</t>
  </si>
  <si>
    <t>Note:  The Contractor must submit with his tender the name of one Surety who must be an established Bank, Insurance Company or Fidelity Guarantee Corporation, who will be willing to be bound to the Employer for an amount equal to ten per cent of the Contract Sum for the due performance of the Contract up to the date defined by Clause 16 of the Conditions and who will, when and if called upon, sign a Bond to that effect on the same day as the Contract Agreement is signed.  In the event of the Surety named in the Form of Tender not being approved by the Employer, the Contractor shall furnish within seven days another Surety for the Employer's consideration.</t>
  </si>
  <si>
    <t>Compliance with regulation, notices etc.</t>
  </si>
  <si>
    <t xml:space="preserve">The Contractor shall apply for, provide all transport necessary for, and pay all costs and charges in connection with the Occupation Certificate. Documentation required for such Certificate will be provided by the Architect. </t>
  </si>
  <si>
    <t xml:space="preserve">The Contractor shall apply for and obtain all necessary permits legally required prior to cutting down, if necessary and instructed by the Architect, any trees on the site.                                             </t>
  </si>
  <si>
    <t>Programme of works.</t>
  </si>
  <si>
    <t xml:space="preserve">Access to the works.       </t>
  </si>
  <si>
    <t>Possession of site and commencement of works.</t>
  </si>
  <si>
    <t>Leveling and setting out.</t>
  </si>
  <si>
    <t>Architect's instructions.</t>
  </si>
  <si>
    <t>Specification of  goods,  materials and workmanship.</t>
  </si>
  <si>
    <t>Clause 23.3 shall only apply where the materials are available in the market at the time of tender but are subsequently withdrawn from the market at the time the contract is executed.</t>
  </si>
  <si>
    <t xml:space="preserve">Material of any kind obtained from excavations on the site shall remain the property of the Employer.  Such material shall be dealt with as provided by the Contract but the Architect shall have the power to direct its use in the works if the Contract does not already so provide.  When the Employer's property is permitted to be used in substitution for material which the Contractor would otherwise have furnished at his own cost he shall make due allowance therefore at a price to be agreed. </t>
  </si>
  <si>
    <t>Samples and tests.</t>
  </si>
  <si>
    <t>Note:- The Contractor shall allow for furnishing  at his own cost any samples of materials or workmanship that may be called for by the Architect for his approval and any further samples in the case of rejection until such samples are approved by the Architect and the Architect may reject any materials or workmanship not in his opinion in  accordance with the approved samples.</t>
  </si>
  <si>
    <t>The Architect shall make such tests of the samples or any materials as he may at his discretion deem desirable, but such tests shall be made at the expense of the Employer and not of the Contractor, unless the result causes the Architect to reject any samples or materials as not being in his opinion in accordance with the specified requirements, in which case the Contractor shall pay for such tests and the cost thereof shall be recovered from the Contractor by the Architect by deduction from the Contract Sum.</t>
  </si>
  <si>
    <t>Royalties and patent rights.</t>
  </si>
  <si>
    <t>Assignment .</t>
  </si>
  <si>
    <t>Suspension of the works by the Architect.</t>
  </si>
  <si>
    <t>Suspension of the works by the Contractor.</t>
  </si>
  <si>
    <t>Variations</t>
  </si>
  <si>
    <t>Note:- The wording in Clause 30.14 is deleted in its entirely and substituted with the following:-  ‘All instructions issued by the Architect  for additional work that will increase the contract sum shall be with the approval of the Employer’.</t>
  </si>
  <si>
    <t>All 'Provisional' and other work liable to adjustment under this Contract  shall be left  uncovered for a reasonable time  to allow all measurements needed for such adjustment to be taken by the Quantity Surveyor.  Immediately the work is ready for measuring, the Contractor shall give notice to the Quantity Surveyor.</t>
  </si>
  <si>
    <t>If the Contractor makes default in these respects, he shall, if the Architect so directs, uncover the work to enable measurements to be taken and afterwards reinstate all at his own expense.</t>
  </si>
  <si>
    <t>Nominated Sub‑Contractors.</t>
  </si>
  <si>
    <t>Works by other persons engaged by the Employer.</t>
  </si>
  <si>
    <t>Payments.</t>
  </si>
  <si>
    <t>Note:When applying for a certificate and to expedite its issue the contractor will be required to furnish the Quantity Surveyor with detailed approximate statement of the work executed and of all materials on site.</t>
  </si>
  <si>
    <t>Note:  Delete the whole of this clause.  This is a fixed price Contract and the Contractor must allow in his tender for any increase in the cost of labour and/or materials for any reason whatsoever during the currency of the Contract. Fluctuations in respect of duties and VAT as defined in clause 35(1) and currency fluctuations in clause 35(2) for materials to be specifically authorized for importation for this project shall, however, be allowed  and adjusted.</t>
  </si>
  <si>
    <t>Extension of time.</t>
  </si>
  <si>
    <t xml:space="preserve">Loss and expense caused by disturbance of regular progress of the works. </t>
  </si>
  <si>
    <t>Termination of the contract by the Employer.</t>
  </si>
  <si>
    <t>Termination  of the contract by the  Contractor.</t>
  </si>
  <si>
    <t>Termination of the contract by either party.</t>
  </si>
  <si>
    <t>Practical completion and defects liability.</t>
  </si>
  <si>
    <t>Note:  If any defect be such that in the opinion of the Architect it shall be impracticable or inconvenient to remedy the same, he shall ascertain the diminution in the value of the works due to the existence of such defects and deduct the amount of such diminution from the sum remaining to be paid to the Contractor, or, failing such remainder, it shall be recoverable as a liquidated demand in money.</t>
  </si>
  <si>
    <t>Sectional completion.</t>
  </si>
  <si>
    <t>Damages for  delay in completion.</t>
  </si>
  <si>
    <t>Antiquities and other  objects of value.</t>
  </si>
  <si>
    <t xml:space="preserve">Settlement of disputes.                         </t>
  </si>
  <si>
    <t>Appendix to the Schedule of Conditions</t>
  </si>
  <si>
    <t>The Appendix to the Conditions will be completed as follows:‑</t>
  </si>
  <si>
    <t>Clause</t>
  </si>
  <si>
    <t xml:space="preserve">Percentage to cover professional fees for insurance purposes only </t>
  </si>
  <si>
    <t>To be agreed</t>
  </si>
  <si>
    <t>Name of Contractor’s surety</t>
  </si>
  <si>
    <t>Amount of surety</t>
  </si>
  <si>
    <t>To be inserted as a sum, equivalent to 10%  (ten percent) of the contract sum</t>
  </si>
  <si>
    <t>Name of Employer’s surety</t>
  </si>
  <si>
    <t>Not applicable</t>
  </si>
  <si>
    <t>Period for submission of programme</t>
  </si>
  <si>
    <t>14 Days</t>
  </si>
  <si>
    <t>Period of possession of site</t>
  </si>
  <si>
    <t>Contract period</t>
  </si>
  <si>
    <t xml:space="preserve">.  </t>
  </si>
  <si>
    <t>Date of commencement of  Works</t>
  </si>
  <si>
    <t>Date of completion</t>
  </si>
  <si>
    <t>Name of the bank for purposes of interest calculation</t>
  </si>
  <si>
    <t>31.14  32.4.5 34.6</t>
  </si>
  <si>
    <t>Interval for application of payment certificates</t>
  </si>
  <si>
    <t>Minimum amount of payment certificate</t>
  </si>
  <si>
    <t>Percentage of certified value retained</t>
  </si>
  <si>
    <t>Limit of retention fund</t>
  </si>
  <si>
    <t>To be inserted as a sum, equivalent to 5%  (five percent) of the contract sum</t>
  </si>
  <si>
    <t>Periods for release of interest on retention money by the Contractor</t>
  </si>
  <si>
    <t>Period of final measurement and valuation</t>
  </si>
  <si>
    <t>6 Months from Certified Practical Completion of the Works.</t>
  </si>
  <si>
    <t>Defects liability period</t>
  </si>
  <si>
    <t>Damages for delay in completion</t>
  </si>
  <si>
    <t>WATER  FOR  THE  WORKS</t>
  </si>
  <si>
    <t>The Contractor shall allow for providing all temporary water supplies and electricity required for the works, including Sub Contract works, together with all necessary storage tanks, meters and distribution systems for the same and must allow for bearing all expenses incurred and paying for all water  consumed without charge to any Sub Contractor.  Expenses in connection with Nominated Sub Contractors should be allowed for in the attendance items under the relevant P.C. Sums</t>
  </si>
  <si>
    <t>STORAGE OF MATERIALS</t>
  </si>
  <si>
    <t>The Contractor shall provide at his own risk and cost where directed on the site weatherproof lockup sheds for the safe storage and custody of materials for the works and for the use of workmen engaged thereon and shall remove such sheds and make good damaged or disturbed surfaces upon completion to the satisfaction of the Architect.</t>
  </si>
  <si>
    <t>The Contractor shall  be liable for the cost of any storage accommodation provided especially for his use by the Client.</t>
  </si>
  <si>
    <t xml:space="preserve">The areas of site which may be occupied by the Sub-Contractor will be within the limits of that allocated to the Contractor and the Sub-Contractor must not occupy any ground beyond the area so indicated, except for the execution of works under this Sub-Contract. </t>
  </si>
  <si>
    <t>No materials shall be stored or stacked on suspended slabs without the prior approval of the Architect.</t>
  </si>
  <si>
    <t>RESTRICTED SITE</t>
  </si>
  <si>
    <t>The Contractor is to note that the area of the site is restricted and limited and that the existing building and adjacent areas will remain in full use during the execution of the works.  The Contractor must allow in his tender for all inconvenience and disruption resulting from this requirement as well as for the security and safety of the existing and adjacent premises and all their staff and public.</t>
  </si>
  <si>
    <t>GOVERNMENT ORDINANCES AND REGULATIONS</t>
  </si>
  <si>
    <t>The Contractor's attention is called to the provisions of the Factory Ordinance 1950 and allowance must be made in his tender for compliance therewith insofar as they are applicable.</t>
  </si>
  <si>
    <t>The Contractor must also make himself acquainted with current ordinances and any Government regulations regarding the movement, housing, security and control of labour, labour camps, passes for transport etc.</t>
  </si>
  <si>
    <t>It is most important that the Contractor  before tendering, shall obtain from the relevant Authority the fullest information regarding all such regulations and/or restrictions which may affect the organisation of the work, supply and control of labour, etc. and allow accordingly in his tender.  No claim for want of knowledge in this connection will be entertained.</t>
  </si>
  <si>
    <t>SUPERVISION AND WORKING HOURS</t>
  </si>
  <si>
    <t>The works shall be executed under the direction and to the entire satisfaction in all respects of the Architect who shall at all times during normal working hours have access to the works and to the yards and workshops of the Contractor or other places where work is being prepared for the building.</t>
  </si>
  <si>
    <t xml:space="preserve">The working hours shall be those generally worked by good employers in the Building and Civil Engineering Trade in Kenya.  No work requiring consultant supervision shall be carried out at night or on gazetted holidays unless the Architect shall so direct.  </t>
  </si>
  <si>
    <t>SETTING OUT</t>
  </si>
  <si>
    <t>The Contractor shall set out the works in accordance with the dimensions and levels shown on the drawings and shall be responsible for the correctness of all dimensions and levels so set out by him and will be required to amend all errors arising from inaccurate setting out at his own cost and expense.  In the event of any error or discrepancy in the dimensions or levels marked on the drawings being discovered, such errors or discrepancies must  be reported by the Contractor to the Architect for his immediate consideration.</t>
  </si>
  <si>
    <t>No work shall be commenced by the Contractor until he has received written instructions from the Architect to adjust such discrepancies which may be proved.  Upon receipt of such instructions the Contractor shall thereupon be responsible for the accurate setting out of work, giving effect to the adjustments necessary to comply with such instructions, and no claim for extra expense or relief from the responsibilities of the Contract, based on any discrepancy or error in the dimensions or levels shown on the drawings, may be made thereafter.</t>
  </si>
  <si>
    <t>The Contractor shall furnish at his own cost any samples of materials or workmanship that may be called for by the Architect for his approval or rejection and any further samples in the case of rejection until such samples are approved by the Architect and the Architect may reject any materials or workmanship not in his opinion up to the approved samples.</t>
  </si>
  <si>
    <t>The Architect shall arrange for the testing of such materials as he may at his discretion deem desirable, but the testing shall be made at the expense of the Architect and not at the expense of the Contractor unless the materials fail to pass the test or are in the opinion of the Architect not in accordance with the Specification, in either case the Contractor shall pay for testing in accordance with the current scale of testing charges laid down by the Ministry of Works.</t>
  </si>
  <si>
    <t>The procedure for submitting samples of materials for testing and the method of marking for identification shall be as laid down by the Architect.</t>
  </si>
  <si>
    <t>The Contractor shall allow in his tender for such samples and tests.</t>
  </si>
  <si>
    <t>MATERIALS, TOOLS, PLANT ETC.</t>
  </si>
  <si>
    <t>All materials and workmanship used in the execution of the works shall be of the best quality and description unless otherwise described.  Any materials for the works condemned by the Architect shall immediately be removed from the site at the Contractor's expense.</t>
  </si>
  <si>
    <t>The Contractor shall provide at his own risk and cost all materials, scaffolding, tools, plant, transport and workmen required for the works, except in so far as may be stated otherwise herein.</t>
  </si>
  <si>
    <t>Normal scaffolding will be provided by the Contractor but the Sub-Contractor is to allow for providing any special internal or external scaffolds, trestles, etc., that he may require.  Normal scaffolding is scaffolding erected by the Contractor for his own use and which remains standing on site at the time the Sub-Contract works are executed.</t>
  </si>
  <si>
    <t>The Contractor shall order all materials to be obtained from overseas immediately after the Contract is signed and shall also order materials to be obtained from local sources as early as necessary to ensure that such materials are on site when required for use in the works.</t>
  </si>
  <si>
    <t>If the Contractor shall fail to carry out any such order, as by the preceding paragraph provided, within such reasonable time as  may be specified in the order, the materials or work so affected may be made good by the Contractor in such manner as the Architect may direct, in which case the cost thereby incurred shall, upon the written certificate of the Architect be recoverable by the Contractor as a liquidated demand in money.</t>
  </si>
  <si>
    <t>Any defect which may appear, either of materials or of workmanship, during the period of maintenance provided by the Contract, shall be made good by the Contractor at his own expense, as and when directed.</t>
  </si>
  <si>
    <t>SAFETY, HEALTH AND WELFARE OF WORKPEOPLE</t>
  </si>
  <si>
    <t>The Contractor shall allow for providing for the safety, health and welfare of workpeople and for complying with any relevant Ordinances, Regulations or Union Agreement.</t>
  </si>
  <si>
    <t>NATIONAL INSURANCE AND PENSIONS</t>
  </si>
  <si>
    <t>The Contractor shall allow for making any National Hospital Insurance Fund or National Social Security Fund payments due in respect of workpeople.</t>
  </si>
  <si>
    <t>HOLIDAYS AND TRANSPORT FOR WORKPEOPLE</t>
  </si>
  <si>
    <t>The Contractor shall allow for providing holidays and transport for workpeople and for complying with any relevant Ordinances, Regulations or Union Agreement.</t>
  </si>
  <si>
    <t>FOREMAN</t>
  </si>
  <si>
    <t>The Contractor shall keep constantly on the works a competent English speaking foreman and any directions or explanations given by the Contractor or the Architect to such foreman shall be deemed to have been given to the Contractor.</t>
  </si>
  <si>
    <t>ALTERATIONS TO BILLS, PRICING, ETC.</t>
  </si>
  <si>
    <t>Any unauthorised alteration or qualification made to the text of the Bills of Quantities may cause the tender to be disqualified and will in any case be ignored.</t>
  </si>
  <si>
    <t>The Contractor shall be deemed to have made  allowance in his prices generally to cover items of Preliminaries, expenses in connection with P.C. Sums or other items if these have not been priced against the respective items.</t>
  </si>
  <si>
    <t>All items of measured work shall be priced in detail and tenders containing lump sums to cover any items of Preliminaries shall be likewise broken down if so required.</t>
  </si>
  <si>
    <t>PREAMBLE CLAUSES</t>
  </si>
  <si>
    <t>The preamble clauses or headings to any Bill, Section, Sub-Section or trades are to apply equally to all other Bills, Sections, Sub-Sections or trades.</t>
  </si>
  <si>
    <t>METHOD OF MEASUREMENT</t>
  </si>
  <si>
    <t xml:space="preserve">These Bills of Quantities have been prepared in accordance with the principles of the 'Standard Method of Measurement of Building Works for the Republic of Kenya, second edition, metric, dated January, 1987, unless otherwise expressly stated.  </t>
  </si>
  <si>
    <t>These Bills of Quantities shall under no circumstances be used for the purpose of ordering materials.</t>
  </si>
  <si>
    <t>INSURANCE AND SECURITIES</t>
  </si>
  <si>
    <t>The Contractor to provide the following insurances and securities as per the Conditions of the Contract.</t>
  </si>
  <si>
    <t>Provide Bid Security.</t>
  </si>
  <si>
    <t>Provide Performance Security.</t>
  </si>
  <si>
    <t>Provide Insurance for the Works.</t>
  </si>
  <si>
    <t>Provide Insurance for Third Party.</t>
  </si>
  <si>
    <t>Provide Insurance for Contractor’s employees  and  loss  or damage to equipment.</t>
  </si>
  <si>
    <t>Provide insurance for personal injury or death insurance.  For the contractors Employees this is Employer's liability/workmen's compensation.  For other persons a minimum cover of Kshs. 10 million for any one accident or series of accidents arising from the same event (unlimited in aggregate).</t>
  </si>
  <si>
    <t>No payment on account of the work executed will be made to the Contractor until he has satisfied the Architect either by the production of an Insurance Policy or an Insurance Certificate that the foregoing provisions have been complied with in all respects.</t>
  </si>
  <si>
    <t>Thereafter the Architect shall from time to time ascertain that premiums, are duly paid up by the Contractor who shall, if called upon to do so, produce receipted premium renewals for the Architect's inspection.</t>
  </si>
  <si>
    <t>BOND</t>
  </si>
  <si>
    <t xml:space="preserve">The Contractor shall find and submit for the approval of the Contractor the name of one surety who shall be an established Bank, Insurance Company or Fidelity Guarantee Corporation and who will be willing to be bound to the Contractor in an amount equal to ten per cent (10%) of the Contract amount for the due performance of the Contract up to the date of completion as certified by the Architect and who will when and if called upon, sign a Bond to that effect, on the same day as the Contract Agreement is signed.  In the event of the Surety named not being approved by the Contractor, the Contractor shall furnish within seven days another Surety to the approval of the Contractor                        </t>
  </si>
  <si>
    <t>TIME FOR COMPLETION AND LIQUIDATED DAMAGES</t>
  </si>
  <si>
    <t>The Contractor will be required to complete the Contract work by such a date as will enable the Contractor to fulfill his obligations under the Contract, failing which the Contractor will become liable for the liquidated and ascertained damages for which the Contractor is responsible under the Contract or such part thereof as may reasonably be held to be due to the default of the Contractor.</t>
  </si>
  <si>
    <t>It is the responsibility of the  Contractor to ensure that all materials, fittings, equipment and items to be supplied are ordered and delivered to the site ready for installation at such times as to cause no hold up in the programme of work.</t>
  </si>
  <si>
    <t>PROGRAMME AND PROGRESS</t>
  </si>
  <si>
    <t>The Contrator shall liaise with the Contractor and submit for the approval of the Architect, a programme and progress chart showing the time and order, within the overall time for completion, when the Contract  works will be carried out.</t>
  </si>
  <si>
    <t>PAYMENT AND CERTIFICATES</t>
  </si>
  <si>
    <t>The Contractor shall make payments to the Contractor by instalments in accordance with the terms of the Contract, but no payment shall become due under the Contract unless and until the Architect shall have included in a Certificate the amount in respect of the works executed under this Contract for which payment is due and until the Contractor has received payment from the Employer.</t>
  </si>
  <si>
    <t>The percentage of certified value retained shall be 10%.  The limit of retention fund is written in the Main Contract works.</t>
  </si>
  <si>
    <t>No Certificate so issued by the Architect shall of itself be considered conclusive evidence as to the sufficiency of any work or materials to which it relates so as to relieve the Contractor from his liability to execute the works in all respects in accordance with the terms and upon and subject to the Conditions of this Agreement, or from his liability to make good all defects as provided thereby.</t>
  </si>
  <si>
    <t>Failure by the contractor to pay the Contractor as stipulated shall entitle the Employer to pay the relevant sums directly to the Contractor and deduct the same from any money due to or to become due to the Contractor.</t>
  </si>
  <si>
    <t>VALUATION OF LUMP SUM PRELIMINARY COSTS</t>
  </si>
  <si>
    <t>Lump sums entered in these Bills of Quantities against any item of Preliminaries and General Conditions will be included in appropriate valuations according to reasonable assessment of actual costs involved in the item.  Any balance between this assessment and the actual sum entered in the Bills of Quantities will be included in subsequent valuations as monthly instalments over the balance of the Contract Period.</t>
  </si>
  <si>
    <t>PAYMENT FOR MATERIALS ON SITE</t>
  </si>
  <si>
    <t>All materials for incorporation in the works must be stored on or adjacent to the site before payment is effected, unless specifically exempted by the Architect.</t>
  </si>
  <si>
    <t>CONDITIONS OF CONTRACT, ETC.</t>
  </si>
  <si>
    <t>Copies of the Terms and Conditions of the principal Contract and drawings may be seen at the office of the Architect during normal office hours on any working day until the time appointed for the submission of tenders.</t>
  </si>
  <si>
    <t>The Contractor will be required to enter into an agreement with the Client upon terms and conditions as set out in the 'Agreement and Conditions of Contract for Building Works’ printed in April, 1999, published by the Joint Building Council, Kenya with the sanction of the Architectural Association of Kenya and The Kenya Association of Building and Engineering Contractors', and securing the due performance and maintenance of the work supplied or executed by the Contractor and indemnifying the Client against any claims arising out of the misuse by the Contractor or his workmen of any scaffold erected or plant employed by the Contractor, or that may be made against the Contractor in consequence of any act, omission or default of the Contractor, his servants or agents, or in respect of injury to workmen employed by the Contractor.</t>
  </si>
  <si>
    <t>HOISTING</t>
  </si>
  <si>
    <t>The Contractor is referred to the drawings and to the items 'Main Contract Works' herein for a general description of the Contract.  Throughout these Bills of Quantities generally no mention is made of heights for hoisting.  All prices must include for hoisting and fixing at any level within the limits shown on the drawings or included in the general description of works.  Where a particular level is specified the Contractor shall price accordingly.</t>
  </si>
  <si>
    <t>CASING UP AND PROTECTING</t>
  </si>
  <si>
    <t>The Contractor shall be responsible for casing up or otherwise protecting to the satisfaction of the Architect all parts of the Contract works liable to injury and for removing such protection and making good at completion.</t>
  </si>
  <si>
    <t>WORKS TO BE DELIVERED UP CLEAN</t>
  </si>
  <si>
    <t>On completion of the works, the site and the works shall be cleared of all plant, scaffolding, rubbish and unused materials and shall be delivered up in clean and perfect condition in every respect to the satisfaction of the Architect.</t>
  </si>
  <si>
    <t>DEFECT LIABILITY PERIOD</t>
  </si>
  <si>
    <t>The Defects Liability Period as described in Clause  41.6 of the Conditions of  the Principal Contract shall  be six (6)  months from the Date of Practical Completion as certified by the Architect.  Any defects, shrinkages or other faults which shall appear within this period which are due to materials or workmanship not in accordance with the Contract shall be made good by the Contractor in accordance with the provisions of Clause 41.0 of the Principal Contract.</t>
  </si>
  <si>
    <t>CLAIMS FOR EXTRAS</t>
  </si>
  <si>
    <t>The Contractor shall submit to the Architect claims for any work or circumstances on account of which he may consider that he is entitled to extra payment within seven days from the time of the commencement of such work or occurrence of such circumstances. Any such claim must be in writing and accompanied by full particulars and must state under which provision of the Contract it is claimed that payment shall be made.</t>
  </si>
  <si>
    <t>TRADE NAMES</t>
  </si>
  <si>
    <t xml:space="preserve">Where trade names or manufacturers' catalogue numbers are mentioned in these Bills of Quantities the reference is intended as a guide to the type of article or quality of materials required.  The Contractor may use any article or material equal in type or quality to those therein described subject to the prior approval of the Architect and at his absolute discretion.  The onus of proof as to equivalent quality will rest with the Contractor, whose tender will be deemed to include for the makes described hereafter.  </t>
  </si>
  <si>
    <t>FIRM PRICE TENDER</t>
  </si>
  <si>
    <t>The Contractor is required to submit a firm price tender and must include in his prices all legally demandable fees, rates or taxes including VAT (currently rated at 16%),  the regulation of Wages (Building and Construction Industry) Order 1973, and for any increases in the cost of labour and/or materials during the currency of the Contract.  Clause on fluactuations in the Contract Conditions shall be deleted.  VAT fluctuations, however, shall be allowed.</t>
  </si>
  <si>
    <t>HAND OVER</t>
  </si>
  <si>
    <t>The Contract works shall be considered complete and the maintenance and defects liability period shall commence only when the Contract works and supporting services have been tested, commissioned and operated to the satisfaction of the Architect and officially approved and accepted by the Employer, provided always that the handing over of the Contract works shall be coincident with the handing over of the Contract works.</t>
  </si>
  <si>
    <t xml:space="preserve">TESTING </t>
  </si>
  <si>
    <t>The Contractor shall allow for all testing of material and installations required by these Specifications and he shall be responsible for all expenses incurred in completing such tests, including costs of materials and labour, equipment, transport and all other costs.</t>
  </si>
  <si>
    <t>APPROVAL OF STAFF</t>
  </si>
  <si>
    <t>The Employer and Contractor reserve the right to approve employment of senior staff of the Sub-Contractor.</t>
  </si>
  <si>
    <t>FOOD HANDLING CERTIFICATE</t>
  </si>
  <si>
    <t>The contractor shall allow for provision of food handling certificate to all his workers and personnel, lack of which, they will not be allowed to enter the site. This can be obtained from the Nairobi City Council.</t>
  </si>
  <si>
    <t>SITE SECURITY</t>
  </si>
  <si>
    <t>From the beginning to the completion of the contract, the works, shall be under the entire care and control of the Contractor, who shall take all possible precautions to prevent any nuisance, inconvenience or injury to the works and holders or occupiers of surrounding properties and to the public generally, and shall at all times keep all paths and roads affected by the works in a safe and clear state, and shall use proper precautions to ensure the safety of all wheeled traffic and pedestrians.  The Contractor shall allow for providing all watching, lighting, barriers, covering open trenches and protect the works, including Sub‑Contract works, as may be necessary for the safety of the works and for the protection of the public and his own and Sub‑Contractors' employees.</t>
  </si>
  <si>
    <t>The Contractor shall allow for complying with any relevant police regulations.</t>
  </si>
  <si>
    <t>CROSSINGS  AND  TEMPORARY  ROADS</t>
  </si>
  <si>
    <t>The Contractor must allow for providing, forming and maintaining necessary crossings on to the site and temporary roads as may be required by the Architect and removing same at completion and making good damaged or disturbed surfaces as directed by and to the approval of the Architect.</t>
  </si>
  <si>
    <t>The Contractor shall allow for providing and clearing away on completion such hoarding, fencing, gates etc. as may be required for the security of the site(s), and as instructed by the Architect to prevent access to the site(s) by the public. The exact location and type of these items are to be agreed with the Architect  and negotiated with the local Authority by the Contractor who will also be responsible for paying any fees or taxes to the Local Authority in respect of the hoarding, fencing or gates and providing any drawings necessary for approval.</t>
  </si>
  <si>
    <t>The Contractor shall allow for thoroughly maintaining the hoarding and gates throughout the Contract and clearing away and making good disturbed ground on completion.  All materials arising will remain the property of the  Contractor and he should allow credit against this accordingly.</t>
  </si>
  <si>
    <t>SCAFFOLDING</t>
  </si>
  <si>
    <t xml:space="preserve">The Contractor shall allow for providing, erecting and dismantling all general scaffolding required for the works.  The Contractor must allow here or in his rates for providing all special scaffolding required by his Sub‑Contractors, other than Nominated Sub‑Contractors carrying out works for which P.C. Sums are included in these Bills.  </t>
  </si>
  <si>
    <t>The Contractor must allow for providing, erecting and maintaining a site signboard, the size, type of construction and lettering of which shall be to the Architect’s design.  The names of the Consultants are to be in lettering 50mm high.  The board is to be fixed in an elevated position on one of the sites where indicated by the Architect.  On completion of the works, the notice board shall be removed and making good shall be carried out as necessary.</t>
  </si>
  <si>
    <t xml:space="preserve">MATERIALS, TOOLS, PLANT AND SCAFFOLDING </t>
  </si>
  <si>
    <t>All materials and workmanship used in the execution of the Works shall be of the best quality and description unless otherwise described.  Any materials for the work condemned by the Project Manager/Architect shall immediately be removed from the site at the Contractor's expense.</t>
  </si>
  <si>
    <t>The Contractor shall be responsible for the provision of all materials, scaffolding, tools, plants, transport and workmen required for the Works except in so far as may be stated otherwise herein and shall allow for the provision of the foregoing except for such items specifically and only required for the use of Nominated Sub-contractors as described herein.</t>
  </si>
  <si>
    <t>No timber used for scaffolding, formwork or similar purpose shall be used afterwards in the permanent works.</t>
  </si>
  <si>
    <t>The Appendices to the Bills of Quantities shall be regarded for Contract purposes as part of the Bills and shall be read and construed with the appropriate sections of the Bills as if contained therein.</t>
  </si>
  <si>
    <t>FAIR WAGES</t>
  </si>
  <si>
    <t>The Contractor shall pay rates of wages and oberve hours and conditions of labour not less favourable than the minimum rates of remuneration and minimum conditions of employment applicable in the Country.  The relevant notice must be posted up and kept posted upon the site where it can conveniently be read by the employees concerned.</t>
  </si>
  <si>
    <t>The Contractor shall comply with the Employment Act 2007 and the Building and Construction Industry Wages Council (KABCEC 2007) and is to be responsbile for compliance by Sub-Contractors employed in the execution of the Contract.  If required he shall notify the Project Manager/Architect of the names and addresses of all such sub-contractors.</t>
  </si>
  <si>
    <t>The Contractor shall be responsible for any extra costs for overtime working he considers will be necessary in order to complete the work within the contract period or time for completion apart from overtime working which may be authorised by the Programme.</t>
  </si>
  <si>
    <t xml:space="preserve">TOTAL  AMOUNT  OF  BILL  NO.  1 </t>
  </si>
  <si>
    <t>PRELIMINARIES AND GENERAL CONDITIONS</t>
  </si>
  <si>
    <t>SECTION  2</t>
  </si>
  <si>
    <t>SECTION  6</t>
  </si>
  <si>
    <t>RATE                      (KSHS.)</t>
  </si>
  <si>
    <t>AMOUNT                           (KSHS.)</t>
  </si>
  <si>
    <t>PRIME COST SUMS</t>
  </si>
  <si>
    <t xml:space="preserve">ELEMENT NO. 1                                                       </t>
  </si>
  <si>
    <t>PROVISIONAL SUMS</t>
  </si>
  <si>
    <t>SUM</t>
  </si>
  <si>
    <t>SUMMARY</t>
  </si>
  <si>
    <t>ELEMENT NO.1</t>
  </si>
  <si>
    <t>ELEMENT NO.2</t>
  </si>
  <si>
    <t xml:space="preserve">The following sums may be expended or omitted in whole or in part on sole written authority of the Architect </t>
  </si>
  <si>
    <t>TITLE</t>
  </si>
  <si>
    <t>PAGE</t>
  </si>
  <si>
    <t>TOTAL (I)</t>
  </si>
  <si>
    <t>INCLUSIVE</t>
  </si>
  <si>
    <t>TOTAL (II)</t>
  </si>
  <si>
    <t>TOTAL (III) CARRIED TO FORM OF TENDER</t>
  </si>
  <si>
    <t>POSTAL ADDRESS:</t>
  </si>
  <si>
    <t>SIGNATURE:</t>
  </si>
  <si>
    <t>DATE:</t>
  </si>
  <si>
    <t>BILL NO. 5</t>
  </si>
  <si>
    <t>P.O. Box 48853 - 00100, GPO</t>
  </si>
  <si>
    <t>-</t>
  </si>
  <si>
    <t>H.</t>
  </si>
  <si>
    <t>K.</t>
  </si>
  <si>
    <t>J.</t>
  </si>
  <si>
    <t>L.</t>
  </si>
  <si>
    <t>M.</t>
  </si>
  <si>
    <t>N.</t>
  </si>
  <si>
    <t>BILL</t>
  </si>
  <si>
    <t>TOTAL CARRIED FORWARD</t>
  </si>
  <si>
    <t>TOTAL BROUGHT FORWARD</t>
  </si>
  <si>
    <t>Vibrated reinforced IN-SITU concrete (VRC) class 25 (1:1.5:3) 20 mm thick aggregate as described in:-</t>
  </si>
  <si>
    <t xml:space="preserve">SUBSTRUCTURES (ALL PROVISIONAL)                                                    </t>
  </si>
  <si>
    <t>SUBSTRUCTURES (ALL PROVISIONAL)</t>
  </si>
  <si>
    <t>BUILT IN FITTINGS AND FIXTURES</t>
  </si>
  <si>
    <t>Strip foundation footing</t>
  </si>
  <si>
    <t>150mm thick suspended slab</t>
  </si>
  <si>
    <t>Vertical edges of suspended floor slab over 75mm but not exceeding 150mm high</t>
  </si>
  <si>
    <t>Soffites of suspended slab</t>
  </si>
  <si>
    <t>SECTION  4</t>
  </si>
  <si>
    <t>BILL NO. 4</t>
  </si>
  <si>
    <t>TOTAL FOR BILL NO. 4</t>
  </si>
  <si>
    <t>SECTION  5</t>
  </si>
  <si>
    <t>SECTION  7</t>
  </si>
  <si>
    <t>SECTION  8</t>
  </si>
  <si>
    <t>SECTION  9</t>
  </si>
  <si>
    <t>Staircase steps and strings</t>
  </si>
  <si>
    <t>Sides and soffites of beams</t>
  </si>
  <si>
    <t xml:space="preserve">Soffites of staircase landings </t>
  </si>
  <si>
    <t xml:space="preserve">Vertical edges of staircase open raking string to steps 300 mm high (extreme), cut and fitted to profile of treads and risers </t>
  </si>
  <si>
    <t xml:space="preserve">Vertical edges of staircase risers over 75 mm but not exceeding 150 mm high </t>
  </si>
  <si>
    <t>BALUSTRADING AND RAILING</t>
  </si>
  <si>
    <t>TOTAL FOR BILL NO. 5</t>
  </si>
  <si>
    <t>Precast concrete (class 25/20) reinforced to approval and finished fair on all exposed surfaces, bedded and jointed and pointed in gauged mortar in;</t>
  </si>
  <si>
    <t>SECTION  10</t>
  </si>
  <si>
    <t>P.O Box 48853-00100, GPO</t>
  </si>
  <si>
    <t>AMOUNT                    (KShs.)</t>
  </si>
  <si>
    <t>LM'</t>
  </si>
  <si>
    <t>CIVIL &amp; STRUCTURAL ENGINEERS</t>
  </si>
  <si>
    <t>ON</t>
  </si>
  <si>
    <t>PROJECT                                                     MANAGERS</t>
  </si>
  <si>
    <t>QUANTITY                                     SURVEYORS</t>
  </si>
  <si>
    <t>ELECTRICAL                                  ENGINEERS</t>
  </si>
  <si>
    <t>MECHANICAL                                    ENGINEERS</t>
  </si>
  <si>
    <t>Email: bochieng2009@gmail.com</t>
  </si>
  <si>
    <t>Homa-Bay, Kenya</t>
  </si>
  <si>
    <t>SECTION  1</t>
  </si>
  <si>
    <t>Clear site of all vegetation comprising of grasses, shruberries, bushes, small trees, tufts and undergrowth, grub up roots, fill resultant voids with selected soil, cart away or burn debris and arisings</t>
  </si>
  <si>
    <t>150mm thick ground floor slab</t>
  </si>
  <si>
    <t>Grading bottoms of excavations</t>
  </si>
  <si>
    <t>Mass excavations to reduce levels</t>
  </si>
  <si>
    <t>Grade bottoms of excavations or surface of formation to correct falls and crossfalls including rolling and compacting to 100% AASHTO T180 compaction</t>
  </si>
  <si>
    <t>5/47</t>
  </si>
  <si>
    <t>SHS</t>
  </si>
  <si>
    <t>ELECTRICAL AND ASSOCIATED WORKS</t>
  </si>
  <si>
    <t>MECHANICAL AND ELECTRICAL SERVICES</t>
  </si>
  <si>
    <t>Vibrated reinforced IN-SITU concrete (VRC) class 25 (1:1.5:3) 20 mm thick aggregate as described, in:-</t>
  </si>
  <si>
    <t>BILL NO. 6</t>
  </si>
  <si>
    <t>The works in this Contract is for the construction of the proposed Office Complex Block. The specific works include:</t>
  </si>
  <si>
    <t>SAMPLES (CONT'D)</t>
  </si>
  <si>
    <r>
      <rPr>
        <b/>
        <sz val="11"/>
        <rFont val="Corbel"/>
        <family val="2"/>
      </rPr>
      <t>Add:</t>
    </r>
    <r>
      <rPr>
        <sz val="11"/>
        <rFont val="Corbel"/>
        <family val="2"/>
      </rPr>
      <t xml:space="preserve"> Main Contractor's profit</t>
    </r>
  </si>
  <si>
    <r>
      <rPr>
        <b/>
        <sz val="11"/>
        <color indexed="8"/>
        <rFont val="Corbel"/>
        <family val="2"/>
      </rPr>
      <t xml:space="preserve">As  described' </t>
    </r>
    <r>
      <rPr>
        <sz val="11"/>
        <color indexed="8"/>
        <rFont val="Corbel"/>
        <family val="2"/>
      </rPr>
      <t xml:space="preserve">shall mean as described in the 'Descriptions of Materials and Workmanship' contained in the Appendices to these Bills of   Quantities.  </t>
    </r>
  </si>
  <si>
    <r>
      <rPr>
        <b/>
        <sz val="11"/>
        <color indexed="8"/>
        <rFont val="Corbel"/>
        <family val="2"/>
      </rPr>
      <t xml:space="preserve">As  before' </t>
    </r>
    <r>
      <rPr>
        <sz val="11"/>
        <color indexed="8"/>
        <rFont val="Corbel"/>
        <family val="2"/>
      </rPr>
      <t xml:space="preserve"> shall mean in all respects as earlier described in the same or a previous Bill.</t>
    </r>
  </si>
  <si>
    <r>
      <rPr>
        <b/>
        <sz val="11"/>
        <color indexed="8"/>
        <rFont val="Corbel"/>
        <family val="2"/>
      </rPr>
      <t>Do.'</t>
    </r>
    <r>
      <rPr>
        <sz val="11"/>
        <color indexed="8"/>
        <rFont val="Corbel"/>
        <family val="2"/>
      </rPr>
      <t xml:space="preserve"> shall mean the whole of the preceding description except as qualified in the description in which it occurs.  Where it occurs in descriptions of succeeding items it shall mean the same as in the first description of the series in which it occurs except as qualified in the description concerned.  Where it occurs in brackets it shall mean the whole of the preceding description which is contained within the appropriate brackets.</t>
    </r>
  </si>
  <si>
    <r>
      <rPr>
        <b/>
        <sz val="11"/>
        <color indexed="8"/>
        <rFont val="Corbel"/>
        <family val="2"/>
      </rPr>
      <t xml:space="preserve">Fix  Only' </t>
    </r>
    <r>
      <rPr>
        <sz val="11"/>
        <color indexed="8"/>
        <rFont val="Corbel"/>
        <family val="2"/>
      </rPr>
      <t xml:space="preserve"> shall mean take delivery on site  (unless otherwise stated), unload, where necessary transport within site compound, store, unpack, check contents against orders and packing lists, assemble as necessary, distribute to position, hoist and fix only.   </t>
    </r>
  </si>
  <si>
    <r>
      <rPr>
        <b/>
        <sz val="11"/>
        <rFont val="Corbel"/>
        <family val="2"/>
      </rPr>
      <t>Amendment:</t>
    </r>
    <r>
      <rPr>
        <sz val="11"/>
        <rFont val="Corbel"/>
        <family val="2"/>
      </rPr>
      <t xml:space="preserve"> “The word Employer in clause 7.3 shall be deleted and replaced with the word Contractor.  ‘Clause 7.10.3 shall be re-numbered 7.10.4, clause 7.10.4 shall be re-numbered 7.10.5, and clause 7.10.5 shall be re-numbered 7.10.3.</t>
    </r>
  </si>
  <si>
    <r>
      <rPr>
        <b/>
        <sz val="11"/>
        <rFont val="Corbel"/>
        <family val="2"/>
      </rPr>
      <t>Note:</t>
    </r>
    <r>
      <rPr>
        <sz val="11"/>
        <rFont val="Corbel"/>
        <family val="2"/>
      </rPr>
      <t xml:space="preserve">  These Bills of Quantities shall be deemed to generally follow principles laid down in the Standard Method of Measurement of Building Works for the Republic of Kenya, Second Edition, metric, dated January, 1987, with the following exceptions:‑</t>
    </r>
  </si>
  <si>
    <r>
      <rPr>
        <u/>
        <sz val="11"/>
        <color indexed="9"/>
        <rFont val="Corbel"/>
        <family val="2"/>
      </rPr>
      <t>Note</t>
    </r>
    <r>
      <rPr>
        <sz val="11"/>
        <color indexed="9"/>
        <rFont val="Corbel"/>
        <family val="2"/>
      </rPr>
      <t>:  The Contractor shall allow for maintaining insurance cover to the value of Shillings Ten Million (Shs. 10,000,000/‑) for any one accident or series of accidents arising out of any one event (unlimited in aggregate) and shall cause any Sub‑Contractor to maintain proportionate cover to cover their respective liabilities in respect of injury or damage to property real or personal arising out of or in the course of or by reason of the carrying out of the works and caused by any negligence, omission or default of the Contractor, his servants or agents, or, as the case may be of such Sub‑Contractor, his servants or agents.</t>
    </r>
  </si>
  <si>
    <r>
      <rPr>
        <b/>
        <u/>
        <sz val="11"/>
        <rFont val="Corbel"/>
        <family val="2"/>
      </rPr>
      <t>Amendment:</t>
    </r>
    <r>
      <rPr>
        <u/>
        <sz val="11"/>
        <rFont val="Corbel"/>
        <family val="2"/>
      </rPr>
      <t>-</t>
    </r>
    <r>
      <rPr>
        <sz val="11"/>
        <rFont val="Corbel"/>
        <family val="2"/>
      </rPr>
      <t xml:space="preserve"> This clause will be  deleted.</t>
    </r>
  </si>
  <si>
    <r>
      <rPr>
        <b/>
        <u/>
        <sz val="11"/>
        <rFont val="Corbel"/>
        <family val="2"/>
      </rPr>
      <t>Amendment:</t>
    </r>
    <r>
      <rPr>
        <u/>
        <sz val="11"/>
        <rFont val="Corbel"/>
        <family val="2"/>
      </rPr>
      <t>-</t>
    </r>
    <r>
      <rPr>
        <sz val="11"/>
        <rFont val="Corbel"/>
        <family val="2"/>
      </rPr>
      <t xml:space="preserve"> This clause  will be deleted.</t>
    </r>
  </si>
  <si>
    <r>
      <rPr>
        <b/>
        <sz val="11"/>
        <rFont val="Corbel"/>
        <family val="2"/>
      </rPr>
      <t>Amendment:</t>
    </r>
    <r>
      <rPr>
        <sz val="11"/>
        <rFont val="Corbel"/>
        <family val="2"/>
      </rPr>
      <t>- Clause 16.2 will be deleted.</t>
    </r>
  </si>
  <si>
    <r>
      <rPr>
        <b/>
        <sz val="11"/>
        <rFont val="Corbel"/>
        <family val="2"/>
      </rPr>
      <t>Note:</t>
    </r>
    <r>
      <rPr>
        <sz val="11"/>
        <rFont val="Corbel"/>
        <family val="2"/>
      </rPr>
      <t xml:space="preserve">  The Contractor shall allow for paying all legally demandable fees, rates or taxes including V.A.T. (currently rated at 16%), and those for hoardings and temporary buildings, and no adjustment of the Contract Sum will be made in respect of such payments unless expressly stated to the contrary in these Bills of Quantities.   </t>
    </r>
  </si>
  <si>
    <r>
      <rPr>
        <b/>
        <sz val="11"/>
        <rFont val="Corbel"/>
        <family val="2"/>
      </rPr>
      <t>Note:</t>
    </r>
    <r>
      <rPr>
        <sz val="11"/>
        <rFont val="Corbel"/>
        <family val="2"/>
      </rPr>
      <t xml:space="preserve">  All materials, goods and workmanship shall be strictly in accordance with these Bills of Quantities and the Contractor's prices must include for all expenses involved in carrying out the works strictly in accordance herewith.</t>
    </r>
  </si>
  <si>
    <r>
      <t xml:space="preserve">The Contractor shall submit to the Architect claims for any work or circumstance on account of which he may consider that he is entitled to extra payment </t>
    </r>
    <r>
      <rPr>
        <u/>
        <sz val="11"/>
        <rFont val="Corbel"/>
        <family val="2"/>
      </rPr>
      <t>within  seven days</t>
    </r>
    <r>
      <rPr>
        <sz val="11"/>
        <rFont val="Corbel"/>
        <family val="2"/>
      </rPr>
      <t xml:space="preserve"> from the time of commencement of such work or occurrence of such circumstance.  Any such claim must be in writing and accompanied by full particulars and must state under which provision of the Contract it is claimed that payment shall be made.</t>
    </r>
  </si>
  <si>
    <r>
      <rPr>
        <b/>
        <sz val="11"/>
        <rFont val="Corbel"/>
        <family val="2"/>
      </rPr>
      <t>Note:</t>
    </r>
    <r>
      <rPr>
        <sz val="11"/>
        <rFont val="Corbel"/>
        <family val="2"/>
      </rPr>
      <t xml:space="preserve">  The Contractor must enter into Sub‑Contracts   with the Nominated Sub‑Contractors on the standard 'Agreement and Schedule of Conditions of Building  Sub‑Contract' form  published   by the    Kenya Association of Building and Civil Engineering Contractors. He must incorporate therein conditions approved by the Architect and if he fails to do so must accept full responsibility for any omissions, delays, bad workmanship, claims or expenses arising from the absence of such Sub‑Contract.  The Sub‑Contract must cover such matters as payments on account, retention sums, maintenance period, facilities, dates for completion of each portion of the works together with a liquidated and ascertained damages clause in the event of on‑completion and indemnity of the Contractor against any claims arising out of the misuse by any such Sub‑Contractor or his workmen of any scaffold erected or plant employed by the Contractor, or that may be made against the Contractor in consequence of any act, omission or default of the Sub‑Contractor, his servants or agents, or in respect of injury to workmen employed by the Sub‑Contractor.</t>
    </r>
  </si>
  <si>
    <r>
      <t>POLICE  REGULATIONS</t>
    </r>
    <r>
      <rPr>
        <b/>
        <sz val="11"/>
        <color indexed="8"/>
        <rFont val="Corbel"/>
        <family val="2"/>
      </rPr>
      <t xml:space="preserve"> </t>
    </r>
  </si>
  <si>
    <r>
      <t xml:space="preserve">PRELIMINARIES </t>
    </r>
    <r>
      <rPr>
        <b/>
        <sz val="14"/>
        <color indexed="9"/>
        <rFont val="Corbel"/>
        <family val="2"/>
      </rPr>
      <t>(2.5%)</t>
    </r>
  </si>
  <si>
    <r>
      <t xml:space="preserve">NAME OF </t>
    </r>
    <r>
      <rPr>
        <b/>
        <sz val="14"/>
        <rFont val="Corbel"/>
        <family val="2"/>
      </rPr>
      <t>QUANTITY SURVEYOR:</t>
    </r>
  </si>
  <si>
    <r>
      <t xml:space="preserve">NAME OF </t>
    </r>
    <r>
      <rPr>
        <b/>
        <sz val="14"/>
        <rFont val="Corbel"/>
        <family val="2"/>
      </rPr>
      <t>EMPLOYER:</t>
    </r>
  </si>
  <si>
    <r>
      <t xml:space="preserve">SPECIFICATIONS </t>
    </r>
    <r>
      <rPr>
        <sz val="12"/>
        <rFont val="Corbel"/>
        <family val="2"/>
      </rPr>
      <t>(ANNEXED WITH APPENDICES)</t>
    </r>
  </si>
  <si>
    <r>
      <t xml:space="preserve">Q814 </t>
    </r>
    <r>
      <rPr>
        <b/>
        <sz val="12"/>
        <rFont val="Corbel"/>
        <family val="2"/>
      </rPr>
      <t>(BORAQS)</t>
    </r>
  </si>
  <si>
    <t>P.O. BOX 48853 - 00100 GPO, NAIROBI, KENYA</t>
  </si>
  <si>
    <r>
      <rPr>
        <b/>
        <sz val="14"/>
        <rFont val="Corbel"/>
        <family val="2"/>
      </rPr>
      <t>ADD:</t>
    </r>
    <r>
      <rPr>
        <sz val="14"/>
        <rFont val="Corbel"/>
        <family val="2"/>
      </rPr>
      <t xml:space="preserve"> 16% VALUE ADDED TAX</t>
    </r>
  </si>
  <si>
    <r>
      <rPr>
        <b/>
        <sz val="14"/>
        <rFont val="Corbel"/>
        <family val="2"/>
      </rPr>
      <t>LESS:</t>
    </r>
    <r>
      <rPr>
        <sz val="14"/>
        <rFont val="Corbel"/>
        <family val="2"/>
      </rPr>
      <t xml:space="preserve"> DISCOUNT</t>
    </r>
  </si>
  <si>
    <t>Hardcore or other equal and approved filling material as described:-</t>
  </si>
  <si>
    <t>TOTAL FOR BILL NO. 6</t>
  </si>
  <si>
    <r>
      <rPr>
        <b/>
        <u/>
        <sz val="11"/>
        <color indexed="8"/>
        <rFont val="Corbel"/>
        <family val="2"/>
      </rPr>
      <t>Contractor'</t>
    </r>
    <r>
      <rPr>
        <sz val="11"/>
        <color indexed="8"/>
        <rFont val="Corbel"/>
        <family val="2"/>
      </rPr>
      <t xml:space="preserve"> shall mean the person or persons, partnership, firm or company, whose tender for this work has been accepted, and who has or have, signed this Contract and shall include his or  their heirs, executors, administrators, assigns, successors and duly appointed representatives.</t>
    </r>
  </si>
  <si>
    <r>
      <rPr>
        <b/>
        <u/>
        <sz val="11"/>
        <color indexed="8"/>
        <rFont val="Corbel"/>
        <family val="2"/>
      </rPr>
      <t>Works'</t>
    </r>
    <r>
      <rPr>
        <sz val="11"/>
        <color indexed="8"/>
        <rFont val="Corbel"/>
        <family val="2"/>
      </rPr>
      <t xml:space="preserve">  shall mean all or any portion of the work, materials and articles, wherever the same are being manufactured or prepared, which are to be used in the execution of this Contract and whether the same may be on the site or not.   </t>
    </r>
  </si>
  <si>
    <t>Central Bank of Kenya</t>
  </si>
  <si>
    <t>Monthly</t>
  </si>
  <si>
    <t xml:space="preserve">'Termidor'' or any other equal and approved insecticide treatment with minimum 10 years guarantee applied over quarry stone dust blinding (measured separately) in accordance with manufacturers printed instructions. </t>
  </si>
  <si>
    <r>
      <t>The contract period for the works shall be [...]</t>
    </r>
    <r>
      <rPr>
        <b/>
        <sz val="11"/>
        <rFont val="Corbel"/>
        <family val="2"/>
      </rPr>
      <t xml:space="preserve"> Weeks </t>
    </r>
    <r>
      <rPr>
        <sz val="11"/>
        <rFont val="Corbel"/>
        <family val="2"/>
      </rPr>
      <t xml:space="preserve">from the date of possesion of site. </t>
    </r>
  </si>
  <si>
    <t xml:space="preserve">Reinforcement to BS 4449 : 1997, Grade 460B High strength type 2 ribbed bars with proof stress of 640N/mm2 including all necessary cuttings, bending, hooks, tying wires, fixing and provision of spacer blocks and stools to structural engineer details </t>
  </si>
  <si>
    <t>NOTE:-</t>
  </si>
  <si>
    <r>
      <rPr>
        <b/>
        <sz val="11"/>
        <rFont val="Corbel"/>
        <family val="2"/>
      </rPr>
      <t xml:space="preserve">Add: </t>
    </r>
    <r>
      <rPr>
        <sz val="11"/>
        <rFont val="Corbel"/>
        <family val="2"/>
      </rPr>
      <t>Special attendance (Sum)</t>
    </r>
  </si>
  <si>
    <t xml:space="preserve">The following sums may be expended or omitted in whole or in part on sole written authority of the Architect on behalf of the client and to be executed complete by nominated sub-contractors OR domestic sub-contractors as also directed by the Architect </t>
  </si>
  <si>
    <t>MAIN CONTRACTOR TO MANDATORILY PROVIDE PERCENTAGES FOR PROFIT AND ATTENDANCE FOR SUBSEQUENT COMPUTATIONAL PURPOSES WHEN PRIME COST ITEMS AMOUNTS ARE THEREAFTER PROVIDED</t>
  </si>
  <si>
    <t>Plumbing, Drainage and Fire fighting Installations</t>
  </si>
  <si>
    <t>Electrical and Associated Installation Works</t>
  </si>
  <si>
    <t>Labour for chasing, making points and holes through masonry and concrete walls</t>
  </si>
  <si>
    <t xml:space="preserve">Waterproofing B.S 743 Type A bitumen hessian base 150mm laps (no allowance made for laps)' horizontal, 1 no. layer, bedded in cement sand (1:3) mortar </t>
  </si>
  <si>
    <t>Prepare surfaces and apply ONE undercoat and TWO finishing coats of black bitumastic paint as per Architect's details and approval to:-</t>
  </si>
  <si>
    <t xml:space="preserve">Excavate for column bases in levelled and compacted terrain; depths not exceeding 1.50 metres deep; commencing from the reduced level </t>
  </si>
  <si>
    <t xml:space="preserve">Excavate for trenches in levelled and compacted terrain; depths not exceeding 1.50 metres deep commencing from reduced level </t>
  </si>
  <si>
    <t>SECTION  11</t>
  </si>
  <si>
    <t>4/41</t>
  </si>
  <si>
    <r>
      <t xml:space="preserve">ASSOCIATED MECHANICAL AND ELECTRICAL WORKS :  </t>
    </r>
    <r>
      <rPr>
        <sz val="11"/>
        <rFont val="Corbel"/>
        <family val="2"/>
      </rPr>
      <t>Consisting of  incidental first fixes mechanical and electrical services</t>
    </r>
  </si>
  <si>
    <r>
      <rPr>
        <b/>
        <sz val="48"/>
        <rFont val="Arial"/>
        <family val="2"/>
      </rPr>
      <t xml:space="preserve">(SHELL - PHASE ONE) </t>
    </r>
    <r>
      <rPr>
        <b/>
        <sz val="48"/>
        <rFont val="Corbel"/>
        <family val="2"/>
      </rPr>
      <t xml:space="preserve">                                                                                                 </t>
    </r>
    <r>
      <rPr>
        <b/>
        <sz val="48"/>
        <rFont val="Arial"/>
        <family val="2"/>
      </rPr>
      <t>BILLS OF QUANTITIES</t>
    </r>
  </si>
  <si>
    <t>(SHELL - PHASE ONE) BILLS OF QUANTITIES</t>
  </si>
  <si>
    <t>4/43</t>
  </si>
  <si>
    <t>PHASE II (FINISHES)</t>
  </si>
  <si>
    <t xml:space="preserve">PROPOSED                                                  LMS GUEST HOUSE AND CONFERENCE CENTRE                                                                            </t>
  </si>
  <si>
    <t>THE                                                          SEVENTH-DAY ADVENTIST CHURCH,                                        (EAST AFRICA) LIMITED - HOME HEALTH EDUCATION SERVICE (HHES)</t>
  </si>
  <si>
    <t xml:space="preserve">OD SYNC ARCHITECTURE </t>
  </si>
  <si>
    <t>Email: info@odsync.co.ke</t>
  </si>
  <si>
    <t>P.O. BOX 60343 - 00100, GPO</t>
  </si>
  <si>
    <t>MALABA, KEYA AND PARTNERS</t>
  </si>
  <si>
    <t>Email: info@malabakeyaconsultants.com</t>
  </si>
  <si>
    <t>P.O. BOX 14965 - 00800, GPO</t>
  </si>
  <si>
    <t>P.O. Box 16433 - 00100</t>
  </si>
  <si>
    <t>SECTION  12</t>
  </si>
  <si>
    <t>LMS GUEST HOUSE AND CONFERENCE CENTRE                                                                                                                          (GROUND FLOOR)</t>
  </si>
  <si>
    <t>Mass excavation in existing black cotton soil to reduce level; depths not exceeding 1.50metres; commencing from the existing ground level</t>
  </si>
  <si>
    <t>Ditto; depths over 1.50metres but not exceeding 3.00metres; commencing from the reduced level</t>
  </si>
  <si>
    <t>Lift shaft base</t>
  </si>
  <si>
    <t>200mm thick lift shaft walling</t>
  </si>
  <si>
    <t>Ditto; under lift shaft base</t>
  </si>
  <si>
    <t xml:space="preserve">Ditto; under strip foundation </t>
  </si>
  <si>
    <t>Vertical sides of lift shaft base</t>
  </si>
  <si>
    <t>Vertical sides of lift shaft walling</t>
  </si>
  <si>
    <t>300mm thick well compacted filling to make up levels; well watered, rolled and compacted in 150 mm thick layers to receive murram blinding</t>
  </si>
  <si>
    <t>In-situ cement sand (1:3) with wood floated finish with waterproofing cement on concrete and masonry</t>
  </si>
  <si>
    <t xml:space="preserve">Excavate for lift shaft base in levelled and compacted terrain; depths not exceeding 1.50 metres deep; commencing from the reduced level </t>
  </si>
  <si>
    <t>Columns base</t>
  </si>
  <si>
    <t>Column base</t>
  </si>
  <si>
    <t>Vertical sides of strip footing</t>
  </si>
  <si>
    <t>Vertical sides of column</t>
  </si>
  <si>
    <t>150mm thick staircase landings</t>
  </si>
  <si>
    <t>Vertical edges of staircase landings over 75mm but not exceeding 150mm high</t>
  </si>
  <si>
    <t>Sloping soffites of staircase strings</t>
  </si>
  <si>
    <t>Boxing formwork for forming door overall size 900mm wide x 2400mm high in lift shaft walling</t>
  </si>
  <si>
    <r>
      <t xml:space="preserve">Provide a PROVISIONAL SUM of </t>
    </r>
    <r>
      <rPr>
        <b/>
        <sz val="11"/>
        <rFont val="Corbel"/>
        <family val="2"/>
      </rPr>
      <t>Kenya Shillings One Hundred and Fifty Thousand (Kshs. 150,000.00)</t>
    </r>
    <r>
      <rPr>
        <sz val="11"/>
        <rFont val="Corbel"/>
        <family val="2"/>
      </rPr>
      <t xml:space="preserve"> only for Builders works in connection with services to be done under the Architect's instructions and to be measured and valued by the Quantity Surveyor upon completion of the works</t>
    </r>
  </si>
  <si>
    <t>LMS GUEST HOUSE AND CONFERENCE CENTRE                                                                                                                          (FIRST FLOOR)</t>
  </si>
  <si>
    <t>LMS GUEST HOUSE AND CONFERENCE CENTRE                                                                                                                          (SECOND FLOOR)</t>
  </si>
  <si>
    <t>BILL NO. 7</t>
  </si>
  <si>
    <r>
      <t xml:space="preserve">Provide a PROVISIONAL SUM of </t>
    </r>
    <r>
      <rPr>
        <b/>
        <sz val="11"/>
        <rFont val="Corbel"/>
        <family val="2"/>
      </rPr>
      <t>Kenya Shillings Fifty Thousand (Kshs. 50,000.00)</t>
    </r>
    <r>
      <rPr>
        <sz val="11"/>
        <rFont val="Corbel"/>
        <family val="2"/>
      </rPr>
      <t xml:space="preserve"> only for Builders works in connection with services to be done under the Architect's instructions and to be measured and valued by the Quantity Surveyor upon completion of the works</t>
    </r>
  </si>
  <si>
    <t>150mm thick suspended lift shaft slab</t>
  </si>
  <si>
    <t>Soffites of suspended lift shaft slab</t>
  </si>
  <si>
    <t>Vertical edges of lift shaft suspended floor slab over 75mm but not exceeding 150mm high</t>
  </si>
  <si>
    <t>BILL NO. 10</t>
  </si>
  <si>
    <t>TOTAL FOR BILL NO. 10</t>
  </si>
  <si>
    <t>BILL NO. 11</t>
  </si>
  <si>
    <t>TOTAL FOR BILL NO. 11</t>
  </si>
  <si>
    <r>
      <t xml:space="preserve">GUEST &amp; CONFERENCE BLOCK </t>
    </r>
    <r>
      <rPr>
        <sz val="12"/>
        <rFont val="Corbel"/>
        <family val="2"/>
      </rPr>
      <t>(SUBSTRUCTURES)</t>
    </r>
  </si>
  <si>
    <r>
      <t xml:space="preserve">GUEST &amp; CONFERENCE BLOCK </t>
    </r>
    <r>
      <rPr>
        <sz val="12"/>
        <rFont val="Corbel"/>
        <family val="2"/>
      </rPr>
      <t>(GROUND FLOOR)</t>
    </r>
  </si>
  <si>
    <r>
      <t xml:space="preserve">GUEST &amp; CONFERENCE BLOCK </t>
    </r>
    <r>
      <rPr>
        <sz val="12"/>
        <rFont val="Corbel"/>
        <family val="2"/>
      </rPr>
      <t>(FIRST FLOOR)</t>
    </r>
  </si>
  <si>
    <r>
      <t xml:space="preserve">GUEST &amp; CONFERENCE BLOCK </t>
    </r>
    <r>
      <rPr>
        <sz val="12"/>
        <rFont val="Corbel"/>
        <family val="2"/>
      </rPr>
      <t>(SECOND FLOOR)</t>
    </r>
  </si>
  <si>
    <r>
      <t xml:space="preserve">GUEST &amp; CONFERENCE BLOCK </t>
    </r>
    <r>
      <rPr>
        <sz val="12"/>
        <rFont val="Corbel"/>
        <family val="2"/>
      </rPr>
      <t>(ROOF FLOOR)</t>
    </r>
  </si>
  <si>
    <r>
      <t xml:space="preserve">GUEST &amp; CONFERENCE BLOCK </t>
    </r>
    <r>
      <rPr>
        <sz val="12"/>
        <rFont val="Corbel"/>
        <family val="2"/>
      </rPr>
      <t>(SERVICES)</t>
    </r>
  </si>
  <si>
    <t>Load and cart away excavated black cotton soil away from site as directed to county government dumpsites</t>
  </si>
  <si>
    <t>Imported murram filling</t>
  </si>
  <si>
    <t>Well compacted filling to make up levels; well watered, rolled and compacted in 150 mm thick layers to receive hardcore (measured separately)</t>
  </si>
  <si>
    <r>
      <t xml:space="preserve">Provide a PRIME COST SUM of </t>
    </r>
    <r>
      <rPr>
        <b/>
        <sz val="11"/>
        <rFont val="Corbel"/>
        <family val="2"/>
      </rPr>
      <t xml:space="preserve">Kenya ShillingsOne Million, Five Hundred Thousand and Cents Zero (Kshs. 1,500,000.00) </t>
    </r>
    <r>
      <rPr>
        <sz val="11"/>
        <rFont val="Corbel"/>
        <family val="2"/>
      </rPr>
      <t xml:space="preserve">only for First Fixes Electrical and Associated Installation Works </t>
    </r>
  </si>
  <si>
    <r>
      <t xml:space="preserve">Provide a PRIME COST SUM of </t>
    </r>
    <r>
      <rPr>
        <b/>
        <sz val="11"/>
        <rFont val="Corbel"/>
        <family val="2"/>
      </rPr>
      <t xml:space="preserve">Kenya Shillings One Million, Eight Hundred Thousand and Cents Zero (Kshs. 1,800,000.00) </t>
    </r>
    <r>
      <rPr>
        <sz val="11"/>
        <rFont val="Corbel"/>
        <family val="2"/>
      </rPr>
      <t>only for First Fixes Plumbing, Drainage and Fire fighting Installation Works</t>
    </r>
  </si>
  <si>
    <t>SDA CHURCH, (EAST AFRICA) HHES</t>
  </si>
  <si>
    <t>Locally available UNDRESSED QUARRY STONE WALLING; bearing capacity equal to OR exceeding 7N/mm2; bedded and jointed in 25 mm thick cement and sand (1:3) mortar, reinforced with and including 25mm wide x 20 gauge hoop iron at every alternate regular course as described in:</t>
  </si>
  <si>
    <t xml:space="preserve">Fabric ref. A98 weighing 1.54 Kg/m2 in floor bed </t>
  </si>
  <si>
    <t>Locally available MACHINE CUT MASONRY WALLING; bearing capacity equal to OR exceeding 7N/mm2; bedded and jointed in 25 mm thick cement and sand (1:3) mortar, reinforced with and including 25mm wide x 20 gauge hoop iron at every alternate regular course as described in:</t>
  </si>
  <si>
    <t>Locally available ZERO JOINT MASONRY WALLING; bearing capacity equal to OR exceeding 7N/mm2; bedded and jointed in 25 mm thick cement and sand (1:3) mortar, reinforced with and including 25mm wide x 20 gauge hoop iron at every alternate regular course as described in:</t>
  </si>
  <si>
    <t>External parapet walls</t>
  </si>
  <si>
    <t>Internal parapet walls</t>
  </si>
  <si>
    <t>350 x 75 mm (Average) thick coping, throated and twice weathered, bedding and jointing to top of yard wall with cement sand 1:4 mortar</t>
  </si>
  <si>
    <t xml:space="preserve">SUBSTRUCTURES (ALL PROVISIONAL) </t>
  </si>
  <si>
    <t>TOTAL FOR BILL NO. 3</t>
  </si>
  <si>
    <t>TOTAL FOR BILL NO. 7</t>
  </si>
  <si>
    <t>1/34</t>
  </si>
  <si>
    <t>4/44</t>
  </si>
  <si>
    <t>5/49</t>
  </si>
  <si>
    <t>150mm thick damp proof course (DPC)</t>
  </si>
  <si>
    <t>200mm thick; ditto</t>
  </si>
  <si>
    <t xml:space="preserve">150mm thick </t>
  </si>
  <si>
    <t>Extra over walling</t>
  </si>
  <si>
    <t>Connection of 150mm thick walling to 200mm thick walling</t>
  </si>
  <si>
    <t>3/38</t>
  </si>
  <si>
    <t>4/45</t>
  </si>
  <si>
    <t>SEVENTH-DAY ADVENTIST CHURCH (EAST AFRICA) LIMITED, HOME HEALTH EDUCATION SERVICE (HHES)</t>
  </si>
  <si>
    <t>P.O. BOX 16433 - 00100, GPO, NAIROBI, KENYA</t>
  </si>
  <si>
    <r>
      <t>DATE: 25</t>
    </r>
    <r>
      <rPr>
        <b/>
        <vertAlign val="superscript"/>
        <sz val="26"/>
        <rFont val="Corbel"/>
        <family val="2"/>
      </rPr>
      <t>TH</t>
    </r>
    <r>
      <rPr>
        <b/>
        <sz val="26"/>
        <rFont val="Corbel"/>
        <family val="2"/>
      </rPr>
      <t xml:space="preserve"> MAY, 2023</t>
    </r>
  </si>
  <si>
    <t>Plain concrete IN-SITU class 15 (1:3:6) 12 mm thick aggregate in:</t>
  </si>
  <si>
    <t>Vibrated reinforced IN-SITU concrete (VRC) class 20 (1:2:4) 20 mm thick aggregate as described, in:-</t>
  </si>
  <si>
    <t xml:space="preserve">LMS GUEST HOUSE AND CONFERENCE CENTRE                                                                                                                          </t>
  </si>
  <si>
    <t>BILL NO. 8</t>
  </si>
  <si>
    <t>TOTAL FOR BILL NO. 8</t>
  </si>
  <si>
    <t>MECHANICAL AND ASSOCIATED WORKS</t>
  </si>
  <si>
    <r>
      <rPr>
        <b/>
        <sz val="36"/>
        <rFont val="Corbel"/>
        <family val="2"/>
      </rPr>
      <t>LMS GUEST HOUSE AND CONFERENCE CENTRE</t>
    </r>
    <r>
      <rPr>
        <b/>
        <sz val="48"/>
        <rFont val="Corbel"/>
        <family val="2"/>
      </rPr>
      <t xml:space="preserve">  </t>
    </r>
    <r>
      <rPr>
        <b/>
        <sz val="36"/>
        <rFont val="Corbel"/>
        <family val="2"/>
      </rPr>
      <t xml:space="preserve">                                                                     </t>
    </r>
    <r>
      <rPr>
        <b/>
        <sz val="24"/>
        <color indexed="60"/>
        <rFont val="Corbel"/>
        <family val="2"/>
      </rPr>
      <t xml:space="preserve">PRELIMINARIES                                                                     AND                                                                                    GENERAL CONDITIONS </t>
    </r>
    <r>
      <rPr>
        <b/>
        <sz val="48"/>
        <color indexed="60"/>
        <rFont val="Corbel"/>
        <family val="2"/>
      </rPr>
      <t xml:space="preserve"> </t>
    </r>
    <r>
      <rPr>
        <b/>
        <sz val="28"/>
        <color indexed="60"/>
        <rFont val="Corbel"/>
        <family val="2"/>
      </rPr>
      <t xml:space="preserve"> </t>
    </r>
    <r>
      <rPr>
        <b/>
        <sz val="28"/>
        <rFont val="Corbel"/>
        <family val="2"/>
      </rPr>
      <t xml:space="preserve">                                                                                                                                    </t>
    </r>
  </si>
  <si>
    <r>
      <rPr>
        <b/>
        <sz val="36"/>
        <rFont val="Corbel"/>
        <family val="2"/>
      </rPr>
      <t>LMS GUEST HOUSE AND CONFERENCE CENTRE</t>
    </r>
    <r>
      <rPr>
        <b/>
        <sz val="48"/>
        <rFont val="Corbel"/>
        <family val="2"/>
      </rPr>
      <t xml:space="preserve"> </t>
    </r>
    <r>
      <rPr>
        <b/>
        <sz val="36"/>
        <rFont val="Corbel"/>
        <family val="2"/>
      </rPr>
      <t xml:space="preserve">                                                                     </t>
    </r>
    <r>
      <rPr>
        <b/>
        <sz val="24"/>
        <color indexed="60"/>
        <rFont val="Corbel"/>
        <family val="2"/>
      </rPr>
      <t xml:space="preserve">SPECIFICATIONS                                                                     (ANNEXED WITH APPENDICES) </t>
    </r>
    <r>
      <rPr>
        <b/>
        <sz val="48"/>
        <color indexed="60"/>
        <rFont val="Corbel"/>
        <family val="2"/>
      </rPr>
      <t xml:space="preserve"> </t>
    </r>
    <r>
      <rPr>
        <b/>
        <sz val="28"/>
        <color indexed="60"/>
        <rFont val="Corbel"/>
        <family val="2"/>
      </rPr>
      <t xml:space="preserve"> </t>
    </r>
    <r>
      <rPr>
        <b/>
        <sz val="28"/>
        <rFont val="Corbel"/>
        <family val="2"/>
      </rPr>
      <t xml:space="preserve">                                                                                                                                    </t>
    </r>
  </si>
  <si>
    <r>
      <rPr>
        <b/>
        <sz val="36"/>
        <rFont val="Corbel"/>
        <family val="2"/>
      </rPr>
      <t>LMS GUEST HOUSE AND CONFERENCE CENTRE</t>
    </r>
    <r>
      <rPr>
        <b/>
        <sz val="72"/>
        <rFont val="Corbel"/>
        <family val="2"/>
      </rPr>
      <t xml:space="preserve"> </t>
    </r>
    <r>
      <rPr>
        <b/>
        <sz val="48"/>
        <rFont val="Corbel"/>
        <family val="2"/>
      </rPr>
      <t xml:space="preserve">                                                    </t>
    </r>
    <r>
      <rPr>
        <b/>
        <sz val="22"/>
        <color indexed="60"/>
        <rFont val="Corbel"/>
        <family val="2"/>
      </rPr>
      <t>(SUBSTRUCTURES)                                                                                                 ALL PROVISIONAL                                                                                                                                                                                     NOTE:                                                                                                                                                                 This includes all works up to and including the ground floor slab</t>
    </r>
  </si>
  <si>
    <r>
      <rPr>
        <b/>
        <sz val="36"/>
        <rFont val="Corbel"/>
        <family val="2"/>
      </rPr>
      <t xml:space="preserve">LMS GUEST HOUSE AND CONFERENCE CENTRE </t>
    </r>
    <r>
      <rPr>
        <b/>
        <sz val="48"/>
        <rFont val="Corbel"/>
        <family val="2"/>
      </rPr>
      <t xml:space="preserve">                                                   </t>
    </r>
    <r>
      <rPr>
        <b/>
        <sz val="36"/>
        <color indexed="60"/>
        <rFont val="Corbel"/>
        <family val="2"/>
      </rPr>
      <t>(GROUND FLOOR)</t>
    </r>
  </si>
  <si>
    <r>
      <rPr>
        <b/>
        <sz val="36"/>
        <rFont val="Corbel"/>
        <family val="2"/>
      </rPr>
      <t>LMS GUEST HOUSE AND CONFERENCE CENTRE</t>
    </r>
    <r>
      <rPr>
        <b/>
        <sz val="48"/>
        <rFont val="Corbel"/>
        <family val="2"/>
      </rPr>
      <t xml:space="preserve">                                                    </t>
    </r>
    <r>
      <rPr>
        <b/>
        <sz val="36"/>
        <color indexed="60"/>
        <rFont val="Corbel"/>
        <family val="2"/>
      </rPr>
      <t>(FIRST FLOOR)</t>
    </r>
  </si>
  <si>
    <r>
      <rPr>
        <b/>
        <sz val="36"/>
        <rFont val="Corbel"/>
        <family val="2"/>
      </rPr>
      <t>LMS GUEST HOUSE AND CONFERENCE CENTRE</t>
    </r>
    <r>
      <rPr>
        <b/>
        <sz val="48"/>
        <rFont val="Corbel"/>
        <family val="2"/>
      </rPr>
      <t xml:space="preserve">                                                    </t>
    </r>
    <r>
      <rPr>
        <b/>
        <sz val="36"/>
        <color indexed="60"/>
        <rFont val="Corbel"/>
        <family val="2"/>
      </rPr>
      <t>(SECOND FLOOR)</t>
    </r>
  </si>
  <si>
    <r>
      <rPr>
        <b/>
        <sz val="36"/>
        <rFont val="Corbel"/>
        <family val="2"/>
      </rPr>
      <t>LMS GUEST HOUSE AND CONFERENCE CENTRE</t>
    </r>
    <r>
      <rPr>
        <b/>
        <sz val="48"/>
        <rFont val="Corbel"/>
        <family val="2"/>
      </rPr>
      <t xml:space="preserve">                                                    </t>
    </r>
    <r>
      <rPr>
        <b/>
        <sz val="36"/>
        <color indexed="60"/>
        <rFont val="Corbel"/>
        <family val="2"/>
      </rPr>
      <t>(ROOF FLOOR)</t>
    </r>
  </si>
  <si>
    <r>
      <rPr>
        <b/>
        <sz val="36"/>
        <rFont val="Corbel"/>
        <family val="2"/>
      </rPr>
      <t>LMS GUEST HOUSE AND CONFERENCE CENTRE</t>
    </r>
    <r>
      <rPr>
        <b/>
        <sz val="48"/>
        <rFont val="Corbel"/>
        <family val="2"/>
      </rPr>
      <t xml:space="preserve">                                                    </t>
    </r>
    <r>
      <rPr>
        <b/>
        <sz val="20"/>
        <color indexed="60"/>
        <rFont val="Corbel"/>
        <family val="2"/>
      </rPr>
      <t>GROUND FLOOR                                                                                                                       TO                                                                                                                                                               ROOF FLOOR</t>
    </r>
    <r>
      <rPr>
        <b/>
        <sz val="20"/>
        <rFont val="Corbel"/>
        <family val="2"/>
      </rPr>
      <t xml:space="preserve">  </t>
    </r>
    <r>
      <rPr>
        <b/>
        <sz val="24"/>
        <rFont val="Corbel"/>
        <family val="2"/>
      </rPr>
      <t xml:space="preserve">                                       </t>
    </r>
    <r>
      <rPr>
        <b/>
        <sz val="24"/>
        <color indexed="60"/>
        <rFont val="Corbel"/>
        <family val="2"/>
      </rPr>
      <t>(ELECTRO-MECHANICAL SERVICES)                                                                                                                                        FIRST FIXES</t>
    </r>
  </si>
  <si>
    <r>
      <rPr>
        <b/>
        <sz val="36"/>
        <rFont val="Corbel"/>
        <family val="2"/>
      </rPr>
      <t xml:space="preserve">LMS GUEST HOUSE AND CONFERENCE CENTRE </t>
    </r>
    <r>
      <rPr>
        <b/>
        <sz val="48"/>
        <rFont val="Corbel"/>
        <family val="2"/>
      </rPr>
      <t xml:space="preserve">                                                    </t>
    </r>
    <r>
      <rPr>
        <b/>
        <sz val="24"/>
        <color indexed="60"/>
        <rFont val="Corbel"/>
        <family val="2"/>
      </rPr>
      <t>(EXTERNAL WORKS)</t>
    </r>
  </si>
  <si>
    <r>
      <rPr>
        <b/>
        <sz val="36"/>
        <rFont val="Corbel"/>
        <family val="2"/>
      </rPr>
      <t>LMS GUEST HOUSE AND CONFERENCE CENTRE</t>
    </r>
    <r>
      <rPr>
        <b/>
        <sz val="72"/>
        <rFont val="Corbel"/>
        <family val="2"/>
      </rPr>
      <t xml:space="preserve">   </t>
    </r>
    <r>
      <rPr>
        <b/>
        <sz val="48"/>
        <rFont val="Corbel"/>
        <family val="2"/>
      </rPr>
      <t xml:space="preserve">                                                  </t>
    </r>
    <r>
      <rPr>
        <b/>
        <sz val="24"/>
        <color indexed="60"/>
        <rFont val="Corbel"/>
        <family val="2"/>
      </rPr>
      <t>(PRIME COST                                                                                                            AND                                                                                                         PROVISIONAL SUMS)</t>
    </r>
  </si>
  <si>
    <r>
      <rPr>
        <b/>
        <sz val="36"/>
        <rFont val="Corbel"/>
        <family val="2"/>
      </rPr>
      <t>LMS GUEST HOUSE AND CONFERENCE CENTRE</t>
    </r>
    <r>
      <rPr>
        <b/>
        <sz val="72"/>
        <rFont val="Corbel"/>
        <family val="2"/>
      </rPr>
      <t xml:space="preserve"> </t>
    </r>
    <r>
      <rPr>
        <b/>
        <sz val="48"/>
        <rFont val="Corbel"/>
        <family val="2"/>
      </rPr>
      <t xml:space="preserve">                                                    </t>
    </r>
    <r>
      <rPr>
        <b/>
        <sz val="24"/>
        <color indexed="60"/>
        <rFont val="Corbel"/>
        <family val="2"/>
      </rPr>
      <t>(CONTINGENCIES)</t>
    </r>
  </si>
  <si>
    <r>
      <rPr>
        <b/>
        <sz val="36"/>
        <rFont val="Corbel"/>
        <family val="2"/>
      </rPr>
      <t>LMS GUEST HOUSE AND CONFERENCE CENTRE</t>
    </r>
    <r>
      <rPr>
        <b/>
        <sz val="72"/>
        <rFont val="Corbel"/>
        <family val="2"/>
      </rPr>
      <t xml:space="preserve">                    </t>
    </r>
    <r>
      <rPr>
        <b/>
        <sz val="24"/>
        <color indexed="60"/>
        <rFont val="Corbel"/>
        <family val="2"/>
      </rPr>
      <t>(GRAND SUMMARY)</t>
    </r>
  </si>
  <si>
    <t>BILL NO. 9</t>
  </si>
  <si>
    <t>TOTAL FOR BILL NO. 9</t>
  </si>
  <si>
    <t>25.05.2023</t>
  </si>
  <si>
    <t>Smooth Marine ply  timber formwork as described to:-</t>
  </si>
  <si>
    <t>Smooth marine ply  timber formwork as described to:-</t>
  </si>
  <si>
    <t>PLOT L.R. NO. 20298,                         KISUMU COUNTY</t>
  </si>
  <si>
    <t>PROPOSED LMS GUEST HOUSE AND CONFERENCE CENTRE  ON PLOT L.R. NO. 20298, KISUMU COUNTY FOR THE SEVENTH-DAY ADVENTIST CHURCH,(EAST AFRICA) LIMITED - HOME HEALTH EDUCATION SERVICE (HHES)</t>
  </si>
  <si>
    <t xml:space="preserve"> PROPOSED LMS GUEST HOUSE AND CONFERENCE CENTRE  ON PLOT L.R. NO. 20298, KISUMU COUNTY FOR THE SEVENTH-DAY ADVENTIST CHURCH,(EAST AFRICA) LIMITED - HOME HEALTH EDUCATION SERVICE (HHES)</t>
  </si>
  <si>
    <t>150mm thick suspended roof slab</t>
  </si>
  <si>
    <t>P.</t>
  </si>
  <si>
    <r>
      <t>The site of the proposed works is  located on</t>
    </r>
    <r>
      <rPr>
        <b/>
        <sz val="11"/>
        <rFont val="Corbel"/>
        <family val="2"/>
      </rPr>
      <t xml:space="preserve"> PLOT L.R. NO. 20298, KISUMU COUNTY</t>
    </r>
  </si>
  <si>
    <t xml:space="preserve">Masonry wall and concrete surfaces of beams and columns </t>
  </si>
  <si>
    <t>Concrete soffites</t>
  </si>
  <si>
    <t>75mm thick two coat render; consisting of 50mm thick cement and sand (1:3) roughened render; chicken wire mesh sandwich; 25mm thick cement sand (1:3) wood floated render trowelled finished smooth with cement and calcified lime (1:4) neal to:-</t>
  </si>
  <si>
    <t>25mm thick two coat cement and sand (1:3) render, finished with woodfloat to :-</t>
  </si>
  <si>
    <t>25mm thick cement and sand (1:4) render, finished with wood float to :-</t>
  </si>
  <si>
    <t>Backings finished to receive ceramic wall tiles (measured separately)</t>
  </si>
  <si>
    <t>30mm screeded bed finished to receive ceramic floor  tiles (measured separately)</t>
  </si>
  <si>
    <t>25mm thick two coat cement sand (1:3) plaster trowelled finished hard and smooth with cement and calcified lime (1:4) neal to:-</t>
  </si>
  <si>
    <t>15mm thick cement sand (1:3) plaster to surfaces of concrete ceilings trowelled finished hard and smooth with cement and calcified lime (1:4) neal to:-</t>
  </si>
  <si>
    <r>
      <t xml:space="preserve">LMS GUEST HOUSE AND CONFERENCE BLOCK:  </t>
    </r>
    <r>
      <rPr>
        <sz val="11"/>
        <rFont val="Corbel"/>
        <family val="2"/>
      </rPr>
      <t xml:space="preserve">Consisting of Ground Floor, First Floor and Second Floor. The elements include </t>
    </r>
    <r>
      <rPr>
        <b/>
        <sz val="11"/>
        <rFont val="Corbel"/>
        <family val="2"/>
      </rPr>
      <t xml:space="preserve">substructures, reinforced concrete superstructures, walling, wall finishes, floor finishes, ceiling finishes  </t>
    </r>
    <r>
      <rPr>
        <sz val="11"/>
        <rFont val="Corbel"/>
        <family val="2"/>
      </rPr>
      <t>and</t>
    </r>
    <r>
      <rPr>
        <b/>
        <sz val="11"/>
        <rFont val="Corbel"/>
        <family val="2"/>
      </rPr>
      <t xml:space="preserve"> builders work in connection with services.</t>
    </r>
  </si>
  <si>
    <t>4/46</t>
  </si>
  <si>
    <t>4/47</t>
  </si>
  <si>
    <t>5/53</t>
  </si>
  <si>
    <t>5/54</t>
  </si>
  <si>
    <t>5/55</t>
  </si>
  <si>
    <t>5/56</t>
  </si>
  <si>
    <t>6/59</t>
  </si>
  <si>
    <t>6/61</t>
  </si>
  <si>
    <t>6/62</t>
  </si>
  <si>
    <t>6/63</t>
  </si>
  <si>
    <t>6/64</t>
  </si>
  <si>
    <t>6/65</t>
  </si>
  <si>
    <t>7/68</t>
  </si>
  <si>
    <t>7/69</t>
  </si>
  <si>
    <t>7/70</t>
  </si>
  <si>
    <t>7/71</t>
  </si>
  <si>
    <t>7/72</t>
  </si>
  <si>
    <t>7/73</t>
  </si>
  <si>
    <t>10/79</t>
  </si>
  <si>
    <t>10/80</t>
  </si>
  <si>
    <t>3/39</t>
  </si>
  <si>
    <t>4/48</t>
  </si>
  <si>
    <t>5/57</t>
  </si>
  <si>
    <t>6/66</t>
  </si>
  <si>
    <t>7/74</t>
  </si>
  <si>
    <t>8/77</t>
  </si>
  <si>
    <t>9/78</t>
  </si>
  <si>
    <t>10/81</t>
  </si>
  <si>
    <t>11/82</t>
  </si>
  <si>
    <t>UNPRICED (OPTION B)</t>
  </si>
  <si>
    <r>
      <t xml:space="preserve">Provide a PROVISIONAL SUM of </t>
    </r>
    <r>
      <rPr>
        <b/>
        <sz val="11"/>
        <rFont val="Corbel"/>
        <family val="2"/>
      </rPr>
      <t>Kenya Shillings______________________________________________________________________</t>
    </r>
    <r>
      <rPr>
        <sz val="11"/>
        <rFont val="Corbel"/>
        <family val="2"/>
      </rPr>
      <t xml:space="preserve"> for Contingencies</t>
    </r>
  </si>
  <si>
    <t>25mm thick two coat render to plinth wall surfaces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</si>
</sst>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_);_(* \(#,##0.00\);_(* &quot;-&quot;??_);_(@_)"/>
    <numFmt numFmtId="165" formatCode="_-&quot;Kshs&quot;* #,##0.00_-;\-&quot;Kshs&quot;* #,##0.00_-;_-&quot;Kshs&quot;* &quot;-&quot;??_-;_-@_-"/>
    <numFmt numFmtId="166" formatCode="0.0"/>
    <numFmt numFmtId="167" formatCode="_(* #,##0_);_(* \(#,##0\);_(* &quot;-&quot;??_);_(@_)"/>
    <numFmt numFmtId="168" formatCode="_(* #,##0_);_(* \(#,##0\);_(* \-_);_(@_)"/>
    <numFmt numFmtId="169" formatCode="_(* #,##0.00_);_(* \(#,##0.00\);_(* \-??_);_(@_)"/>
    <numFmt numFmtId="170" formatCode="_(* #,##0_);_(* \(#,##0\);_(* \-??_);_(@_)"/>
  </numFmts>
  <fonts count="82" x14ac:knownFonts="1">
    <font>
      <sz val="10"/>
      <name val="Arial"/>
    </font>
    <font>
      <sz val="10"/>
      <name val="Arial"/>
    </font>
    <font>
      <b/>
      <sz val="9"/>
      <name val="Tahoma"/>
      <family val="2"/>
    </font>
    <font>
      <sz val="8"/>
      <name val="Arial"/>
      <family val="2"/>
    </font>
    <font>
      <sz val="10"/>
      <name val="Arial"/>
      <family val="2"/>
    </font>
    <font>
      <b/>
      <sz val="10"/>
      <name val="Arial"/>
      <family val="2"/>
    </font>
    <font>
      <b/>
      <u/>
      <sz val="9"/>
      <name val="Arial"/>
      <family val="2"/>
    </font>
    <font>
      <b/>
      <sz val="9"/>
      <name val="Arial"/>
      <family val="2"/>
    </font>
    <font>
      <sz val="8"/>
      <name val="Tahoma"/>
      <family val="2"/>
    </font>
    <font>
      <b/>
      <sz val="8"/>
      <name val="Tahoma"/>
      <family val="2"/>
    </font>
    <font>
      <b/>
      <u/>
      <sz val="8"/>
      <name val="Tahoma"/>
      <family val="2"/>
    </font>
    <font>
      <i/>
      <sz val="8"/>
      <name val="Tahoma"/>
      <family val="2"/>
    </font>
    <font>
      <sz val="11"/>
      <color indexed="8"/>
      <name val="Calibri"/>
      <family val="2"/>
    </font>
    <font>
      <sz val="8"/>
      <color indexed="10"/>
      <name val="Tahoma"/>
      <family val="2"/>
    </font>
    <font>
      <b/>
      <sz val="8"/>
      <color indexed="10"/>
      <name val="Tahoma"/>
      <family val="2"/>
    </font>
    <font>
      <b/>
      <sz val="12"/>
      <name val="Arial"/>
      <family val="2"/>
    </font>
    <font>
      <sz val="12"/>
      <name val="Arial"/>
      <family val="2"/>
    </font>
    <font>
      <b/>
      <sz val="18"/>
      <name val="Arial"/>
      <family val="2"/>
    </font>
    <font>
      <b/>
      <sz val="36"/>
      <name val="Arial"/>
      <family val="2"/>
    </font>
    <font>
      <b/>
      <sz val="20"/>
      <name val="Arial"/>
      <family val="2"/>
    </font>
    <font>
      <sz val="12"/>
      <color indexed="10"/>
      <name val="Arial"/>
      <family val="2"/>
    </font>
    <font>
      <b/>
      <sz val="16"/>
      <name val="Arial"/>
      <family val="2"/>
    </font>
    <font>
      <b/>
      <sz val="11"/>
      <name val="Corbel"/>
      <family val="2"/>
    </font>
    <font>
      <sz val="11"/>
      <name val="Corbel"/>
      <family val="2"/>
    </font>
    <font>
      <b/>
      <u/>
      <sz val="11"/>
      <name val="Corbel"/>
      <family val="2"/>
    </font>
    <font>
      <u/>
      <sz val="11"/>
      <name val="Corbel"/>
      <family val="2"/>
    </font>
    <font>
      <b/>
      <i/>
      <u/>
      <sz val="11"/>
      <name val="Corbel"/>
      <family val="2"/>
    </font>
    <font>
      <i/>
      <sz val="11"/>
      <name val="Corbel"/>
      <family val="2"/>
    </font>
    <font>
      <i/>
      <u/>
      <sz val="11"/>
      <name val="Corbel"/>
      <family val="2"/>
    </font>
    <font>
      <b/>
      <sz val="10"/>
      <name val="Corbel"/>
      <family val="2"/>
    </font>
    <font>
      <b/>
      <sz val="12"/>
      <name val="Corbel"/>
      <family val="2"/>
    </font>
    <font>
      <b/>
      <sz val="72"/>
      <name val="Corbel"/>
      <family val="2"/>
    </font>
    <font>
      <b/>
      <sz val="18"/>
      <name val="Corbel"/>
      <family val="2"/>
    </font>
    <font>
      <b/>
      <sz val="22"/>
      <name val="Corbel"/>
      <family val="2"/>
    </font>
    <font>
      <b/>
      <sz val="24"/>
      <name val="Corbel"/>
      <family val="2"/>
    </font>
    <font>
      <sz val="12"/>
      <name val="Corbel"/>
      <family val="2"/>
    </font>
    <font>
      <b/>
      <sz val="14"/>
      <name val="Corbel"/>
      <family val="2"/>
    </font>
    <font>
      <b/>
      <u/>
      <sz val="12"/>
      <name val="Corbel"/>
      <family val="2"/>
    </font>
    <font>
      <sz val="11"/>
      <color indexed="8"/>
      <name val="Corbel"/>
      <family val="2"/>
    </font>
    <font>
      <b/>
      <sz val="11"/>
      <color indexed="8"/>
      <name val="Corbel"/>
      <family val="2"/>
    </font>
    <font>
      <sz val="11"/>
      <color indexed="9"/>
      <name val="Corbel"/>
      <family val="2"/>
    </font>
    <font>
      <u/>
      <sz val="11"/>
      <color indexed="9"/>
      <name val="Corbel"/>
      <family val="2"/>
    </font>
    <font>
      <b/>
      <sz val="28"/>
      <name val="Corbel"/>
      <family val="2"/>
    </font>
    <font>
      <b/>
      <sz val="48"/>
      <name val="Corbel"/>
      <family val="2"/>
    </font>
    <font>
      <b/>
      <sz val="28"/>
      <color indexed="60"/>
      <name val="Corbel"/>
      <family val="2"/>
    </font>
    <font>
      <b/>
      <sz val="22"/>
      <color indexed="60"/>
      <name val="Corbel"/>
      <family val="2"/>
    </font>
    <font>
      <b/>
      <sz val="36"/>
      <name val="Corbel"/>
      <family val="2"/>
    </font>
    <font>
      <b/>
      <sz val="48"/>
      <color indexed="60"/>
      <name val="Corbel"/>
      <family val="2"/>
    </font>
    <font>
      <b/>
      <sz val="20"/>
      <name val="Corbel"/>
      <family val="2"/>
    </font>
    <font>
      <sz val="12"/>
      <color indexed="10"/>
      <name val="Corbel"/>
      <family val="2"/>
    </font>
    <font>
      <u/>
      <sz val="12"/>
      <name val="Corbel"/>
      <family val="2"/>
    </font>
    <font>
      <b/>
      <sz val="20"/>
      <color indexed="60"/>
      <name val="Corbel"/>
      <family val="2"/>
    </font>
    <font>
      <b/>
      <sz val="24"/>
      <color indexed="60"/>
      <name val="Corbel"/>
      <family val="2"/>
    </font>
    <font>
      <b/>
      <sz val="14"/>
      <color indexed="9"/>
      <name val="Corbel"/>
      <family val="2"/>
    </font>
    <font>
      <sz val="14"/>
      <name val="Corbel"/>
      <family val="2"/>
    </font>
    <font>
      <b/>
      <u/>
      <sz val="14"/>
      <name val="Corbel"/>
      <family val="2"/>
    </font>
    <font>
      <b/>
      <sz val="26"/>
      <name val="Corbel"/>
      <family val="2"/>
    </font>
    <font>
      <b/>
      <vertAlign val="superscript"/>
      <sz val="26"/>
      <name val="Corbel"/>
      <family val="2"/>
    </font>
    <font>
      <b/>
      <u/>
      <sz val="11"/>
      <color indexed="8"/>
      <name val="Corbel"/>
      <family val="2"/>
    </font>
    <font>
      <b/>
      <sz val="48"/>
      <name val="Arial"/>
      <family val="2"/>
    </font>
    <font>
      <b/>
      <sz val="36"/>
      <color indexed="60"/>
      <name val="Corbel"/>
      <family val="2"/>
    </font>
    <font>
      <b/>
      <sz val="22"/>
      <name val="Arial"/>
      <family val="2"/>
    </font>
    <font>
      <sz val="11"/>
      <color theme="1"/>
      <name val="Calibri"/>
      <family val="2"/>
      <scheme val="minor"/>
    </font>
    <font>
      <sz val="11"/>
      <color rgb="FFFF0000"/>
      <name val="Corbel"/>
      <family val="2"/>
    </font>
    <font>
      <sz val="11"/>
      <color theme="1"/>
      <name val="Corbel"/>
      <family val="2"/>
    </font>
    <font>
      <b/>
      <sz val="11"/>
      <color theme="1"/>
      <name val="Corbel"/>
      <family val="2"/>
    </font>
    <font>
      <b/>
      <u/>
      <sz val="11"/>
      <color theme="1"/>
      <name val="Corbel"/>
      <family val="2"/>
    </font>
    <font>
      <u/>
      <sz val="11"/>
      <color theme="1"/>
      <name val="Corbel"/>
      <family val="2"/>
    </font>
    <font>
      <sz val="11"/>
      <color theme="0"/>
      <name val="Corbel"/>
      <family val="2"/>
    </font>
    <font>
      <b/>
      <sz val="22"/>
      <color rgb="FFFF0000"/>
      <name val="Corbel"/>
      <family val="2"/>
    </font>
    <font>
      <b/>
      <sz val="12"/>
      <color theme="0"/>
      <name val="Corbel"/>
      <family val="2"/>
    </font>
    <font>
      <b/>
      <sz val="72"/>
      <color theme="9"/>
      <name val="Arial"/>
      <family val="2"/>
    </font>
    <font>
      <b/>
      <sz val="72"/>
      <color theme="0"/>
      <name val="Arial"/>
      <family val="2"/>
    </font>
    <font>
      <b/>
      <sz val="12"/>
      <color rgb="FFFF0000"/>
      <name val="Corbel"/>
      <family val="2"/>
    </font>
    <font>
      <b/>
      <u/>
      <sz val="12"/>
      <color rgb="FFFF0000"/>
      <name val="Corbel"/>
      <family val="2"/>
    </font>
    <font>
      <b/>
      <sz val="14"/>
      <color rgb="FFFF0000"/>
      <name val="Corbel"/>
      <family val="2"/>
    </font>
    <font>
      <sz val="12"/>
      <color rgb="FFFF0000"/>
      <name val="Corbel"/>
      <family val="2"/>
    </font>
    <font>
      <sz val="14"/>
      <color rgb="FFFF0000"/>
      <name val="Corbel"/>
      <family val="2"/>
    </font>
    <font>
      <b/>
      <sz val="10"/>
      <color rgb="FFFF0000"/>
      <name val="Corbel"/>
      <family val="2"/>
    </font>
    <font>
      <b/>
      <sz val="11"/>
      <color rgb="FFFF0000"/>
      <name val="Corbel"/>
      <family val="2"/>
    </font>
    <font>
      <b/>
      <u/>
      <sz val="11"/>
      <color rgb="FFFF0000"/>
      <name val="Corbel"/>
      <family val="2"/>
    </font>
    <font>
      <u/>
      <sz val="11"/>
      <color rgb="FFFF0000"/>
      <name val="Corbel"/>
      <family val="2"/>
    </font>
  </fonts>
  <fills count="8">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88">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top/>
      <bottom style="thick">
        <color indexed="64"/>
      </bottom>
      <diagonal/>
    </border>
    <border>
      <left/>
      <right/>
      <top style="thick">
        <color indexed="64"/>
      </top>
      <bottom/>
      <diagonal/>
    </border>
    <border>
      <left/>
      <right style="thick">
        <color indexed="64"/>
      </right>
      <top/>
      <bottom/>
      <diagonal/>
    </border>
    <border>
      <left/>
      <right style="thick">
        <color indexed="64"/>
      </right>
      <top/>
      <bottom style="thick">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hair">
        <color indexed="64"/>
      </left>
      <right/>
      <top/>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right/>
      <top style="thick">
        <color indexed="64"/>
      </top>
      <bottom style="thick">
        <color indexed="64"/>
      </bottom>
      <diagonal/>
    </border>
    <border>
      <left style="hair">
        <color indexed="64"/>
      </left>
      <right/>
      <top/>
      <bottom style="thick">
        <color indexed="64"/>
      </bottom>
      <diagonal/>
    </border>
    <border>
      <left/>
      <right style="hair">
        <color indexed="64"/>
      </right>
      <top/>
      <bottom style="thick">
        <color indexed="64"/>
      </bottom>
      <diagonal/>
    </border>
    <border>
      <left/>
      <right style="hair">
        <color indexed="64"/>
      </right>
      <top/>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top style="thin">
        <color indexed="64"/>
      </top>
      <bottom style="double">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hair">
        <color indexed="64"/>
      </left>
      <right/>
      <top style="double">
        <color indexed="64"/>
      </top>
      <bottom/>
      <diagonal/>
    </border>
    <border>
      <left style="hair">
        <color indexed="64"/>
      </left>
      <right/>
      <top/>
      <bottom style="double">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hair">
        <color indexed="64"/>
      </top>
      <bottom style="hair">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hair">
        <color indexed="64"/>
      </bottom>
      <diagonal/>
    </border>
    <border>
      <left/>
      <right/>
      <top style="hair">
        <color indexed="64"/>
      </top>
      <bottom style="hair">
        <color indexed="64"/>
      </bottom>
      <diagonal/>
    </border>
    <border>
      <left style="hair">
        <color indexed="64"/>
      </left>
      <right/>
      <top style="thick">
        <color indexed="64"/>
      </top>
      <bottom/>
      <diagonal/>
    </border>
    <border>
      <left/>
      <right style="hair">
        <color indexed="64"/>
      </right>
      <top style="thick">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top style="medium">
        <color indexed="64"/>
      </top>
      <bottom style="medium">
        <color indexed="64"/>
      </bottom>
      <diagonal/>
    </border>
    <border>
      <left style="thin">
        <color theme="0"/>
      </left>
      <right style="thin">
        <color theme="0"/>
      </right>
      <top style="thin">
        <color theme="0"/>
      </top>
      <bottom style="thin">
        <color theme="0"/>
      </bottom>
      <diagonal/>
    </border>
    <border>
      <left style="hair">
        <color indexed="64"/>
      </left>
      <right style="thin">
        <color indexed="64"/>
      </right>
      <top style="medium">
        <color indexed="64"/>
      </top>
      <bottom/>
      <diagonal/>
    </border>
    <border>
      <left style="hair">
        <color indexed="64"/>
      </left>
      <right style="thin">
        <color indexed="64"/>
      </right>
      <top/>
      <bottom/>
      <diagonal/>
    </border>
  </borders>
  <cellStyleXfs count="22">
    <xf numFmtId="0" fontId="0" fillId="0" borderId="0"/>
    <xf numFmtId="43" fontId="1" fillId="0" borderId="0" applyFont="0" applyFill="0" applyBorder="0" applyAlignment="0" applyProtection="0"/>
    <xf numFmtId="164" fontId="4" fillId="0" borderId="0" applyFont="0" applyFill="0" applyBorder="0" applyAlignment="0" applyProtection="0"/>
    <xf numFmtId="169" fontId="4" fillId="0" borderId="0" applyFill="0" applyBorder="0" applyAlignment="0" applyProtection="0"/>
    <xf numFmtId="169" fontId="4" fillId="0" borderId="0" applyFill="0" applyBorder="0" applyAlignment="0" applyProtection="0"/>
    <xf numFmtId="169" fontId="4" fillId="0" borderId="0" applyFill="0" applyBorder="0" applyAlignment="0" applyProtection="0"/>
    <xf numFmtId="43" fontId="4" fillId="0" borderId="0" applyFont="0" applyFill="0" applyBorder="0" applyAlignment="0" applyProtection="0"/>
    <xf numFmtId="164" fontId="12"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62" fillId="0" borderId="0"/>
    <xf numFmtId="0" fontId="4" fillId="0" borderId="0"/>
    <xf numFmtId="0" fontId="62" fillId="0" borderId="0"/>
    <xf numFmtId="0" fontId="4" fillId="0" borderId="0"/>
    <xf numFmtId="0" fontId="4" fillId="0" borderId="0"/>
    <xf numFmtId="9" fontId="4" fillId="0" borderId="0" applyFill="0" applyBorder="0" applyAlignment="0" applyProtection="0"/>
    <xf numFmtId="9" fontId="4" fillId="0" borderId="0" applyFill="0" applyBorder="0" applyAlignment="0" applyProtection="0"/>
    <xf numFmtId="9" fontId="4" fillId="0" borderId="0" applyFill="0" applyBorder="0" applyAlignment="0" applyProtection="0"/>
  </cellStyleXfs>
  <cellXfs count="850">
    <xf numFmtId="0" fontId="0" fillId="0" borderId="0" xfId="0"/>
    <xf numFmtId="0" fontId="13" fillId="0" borderId="0" xfId="0" applyFont="1" applyAlignment="1">
      <alignment horizontal="center"/>
    </xf>
    <xf numFmtId="0" fontId="13" fillId="0" borderId="0" xfId="0" applyFont="1"/>
    <xf numFmtId="0" fontId="14" fillId="0" borderId="0" xfId="0" applyFont="1"/>
    <xf numFmtId="4" fontId="13" fillId="0" borderId="0" xfId="0" applyNumberFormat="1" applyFont="1"/>
    <xf numFmtId="4" fontId="8" fillId="0" borderId="1" xfId="0" applyNumberFormat="1" applyFont="1" applyBorder="1"/>
    <xf numFmtId="4" fontId="8" fillId="0" borderId="0" xfId="0" applyNumberFormat="1" applyFont="1"/>
    <xf numFmtId="0" fontId="8" fillId="0" borderId="0" xfId="0" applyFont="1"/>
    <xf numFmtId="4" fontId="8" fillId="0" borderId="2" xfId="0" applyNumberFormat="1" applyFont="1" applyBorder="1"/>
    <xf numFmtId="0" fontId="8" fillId="0" borderId="2" xfId="0" applyFont="1" applyBorder="1"/>
    <xf numFmtId="0" fontId="9" fillId="0" borderId="0" xfId="0" applyFont="1"/>
    <xf numFmtId="0" fontId="10" fillId="0" borderId="0" xfId="0" applyFont="1"/>
    <xf numFmtId="0" fontId="8" fillId="0" borderId="0" xfId="0" applyFont="1" applyAlignment="1">
      <alignment horizontal="center"/>
    </xf>
    <xf numFmtId="4" fontId="9" fillId="0" borderId="2" xfId="0" applyNumberFormat="1" applyFont="1" applyBorder="1"/>
    <xf numFmtId="0" fontId="8" fillId="0" borderId="0" xfId="0" applyFont="1" applyAlignment="1">
      <alignment horizontal="right"/>
    </xf>
    <xf numFmtId="4" fontId="8" fillId="0" borderId="3" xfId="0" applyNumberFormat="1" applyFont="1" applyBorder="1"/>
    <xf numFmtId="0" fontId="10" fillId="0" borderId="0" xfId="0" applyFont="1" applyAlignment="1">
      <alignment horizontal="left"/>
    </xf>
    <xf numFmtId="49" fontId="8" fillId="0" borderId="0" xfId="0" applyNumberFormat="1" applyFont="1" applyAlignment="1">
      <alignment horizontal="center"/>
    </xf>
    <xf numFmtId="4" fontId="8" fillId="0" borderId="4" xfId="0" applyNumberFormat="1" applyFont="1" applyBorder="1"/>
    <xf numFmtId="0" fontId="11" fillId="0" borderId="0" xfId="0" applyFont="1"/>
    <xf numFmtId="0" fontId="8" fillId="0" borderId="5" xfId="0" applyFont="1" applyBorder="1" applyAlignment="1">
      <alignment horizontal="center"/>
    </xf>
    <xf numFmtId="0" fontId="8" fillId="0" borderId="6" xfId="0" applyFont="1" applyBorder="1"/>
    <xf numFmtId="0" fontId="8" fillId="0" borderId="3" xfId="0" applyFont="1" applyBorder="1"/>
    <xf numFmtId="0" fontId="8" fillId="0" borderId="0" xfId="0" applyFont="1" applyAlignment="1">
      <alignment horizontal="left"/>
    </xf>
    <xf numFmtId="0" fontId="9" fillId="0" borderId="0" xfId="0" applyFont="1" applyAlignment="1">
      <alignment horizontal="center"/>
    </xf>
    <xf numFmtId="0" fontId="8" fillId="0" borderId="7" xfId="0" applyFont="1" applyBorder="1"/>
    <xf numFmtId="0" fontId="11" fillId="0" borderId="6" xfId="0" applyFont="1" applyBorder="1"/>
    <xf numFmtId="0" fontId="8" fillId="0" borderId="6" xfId="0" applyFont="1" applyBorder="1" applyAlignment="1">
      <alignment horizontal="center"/>
    </xf>
    <xf numFmtId="0" fontId="8" fillId="0" borderId="0" xfId="0" quotePrefix="1" applyFont="1"/>
    <xf numFmtId="0" fontId="9" fillId="0" borderId="0" xfId="0" applyFont="1" applyAlignment="1">
      <alignment horizontal="left"/>
    </xf>
    <xf numFmtId="0" fontId="9" fillId="0" borderId="8" xfId="0" applyFont="1" applyBorder="1" applyAlignment="1">
      <alignment horizontal="left"/>
    </xf>
    <xf numFmtId="4" fontId="8" fillId="0" borderId="9" xfId="0" applyNumberFormat="1" applyFont="1" applyBorder="1"/>
    <xf numFmtId="0" fontId="8" fillId="0" borderId="7" xfId="0" applyFont="1" applyBorder="1" applyAlignment="1">
      <alignment horizontal="left"/>
    </xf>
    <xf numFmtId="0" fontId="9" fillId="0" borderId="7" xfId="0" applyFont="1" applyBorder="1" applyAlignment="1">
      <alignment horizontal="left"/>
    </xf>
    <xf numFmtId="0" fontId="9" fillId="0" borderId="10" xfId="0" applyFont="1" applyBorder="1" applyAlignment="1">
      <alignment horizontal="left"/>
    </xf>
    <xf numFmtId="0" fontId="8" fillId="0" borderId="5" xfId="0" applyFont="1" applyBorder="1"/>
    <xf numFmtId="4" fontId="8" fillId="0" borderId="11" xfId="0" applyNumberFormat="1" applyFont="1" applyBorder="1"/>
    <xf numFmtId="0" fontId="8" fillId="0" borderId="10" xfId="0" applyFont="1" applyBorder="1" applyAlignment="1">
      <alignment horizontal="left"/>
    </xf>
    <xf numFmtId="0" fontId="8" fillId="0" borderId="8" xfId="0" applyFont="1" applyBorder="1" applyAlignment="1">
      <alignment horizontal="left"/>
    </xf>
    <xf numFmtId="0" fontId="3" fillId="0" borderId="0" xfId="0" applyFont="1" applyAlignment="1">
      <alignment horizontal="left"/>
    </xf>
    <xf numFmtId="0" fontId="3" fillId="0" borderId="0" xfId="0" applyFont="1" applyAlignment="1">
      <alignment horizontal="center"/>
    </xf>
    <xf numFmtId="0" fontId="3" fillId="0" borderId="1" xfId="0" applyFont="1" applyBorder="1" applyAlignment="1">
      <alignment horizontal="left"/>
    </xf>
    <xf numFmtId="0" fontId="9" fillId="0" borderId="0" xfId="0" applyFont="1" applyAlignment="1">
      <alignment horizontal="right"/>
    </xf>
    <xf numFmtId="0" fontId="11" fillId="0" borderId="5" xfId="0" applyFont="1" applyBorder="1"/>
    <xf numFmtId="9" fontId="8" fillId="0" borderId="0" xfId="0" applyNumberFormat="1" applyFont="1" applyAlignment="1">
      <alignment horizontal="left"/>
    </xf>
    <xf numFmtId="0" fontId="9" fillId="0" borderId="2" xfId="0" applyFont="1" applyBorder="1" applyAlignment="1">
      <alignment horizontal="left"/>
    </xf>
    <xf numFmtId="0" fontId="8" fillId="0" borderId="2" xfId="0" applyFont="1" applyBorder="1" applyAlignment="1">
      <alignment horizontal="left"/>
    </xf>
    <xf numFmtId="0" fontId="8" fillId="0" borderId="3" xfId="0" applyFont="1" applyBorder="1" applyAlignment="1">
      <alignment horizontal="left"/>
    </xf>
    <xf numFmtId="0" fontId="8" fillId="0" borderId="4" xfId="0" applyFont="1" applyBorder="1"/>
    <xf numFmtId="0" fontId="8" fillId="0" borderId="4" xfId="0" applyFont="1" applyBorder="1" applyAlignment="1">
      <alignment horizontal="left"/>
    </xf>
    <xf numFmtId="0" fontId="9" fillId="0" borderId="3" xfId="0" applyFont="1" applyBorder="1" applyAlignment="1">
      <alignment horizontal="left"/>
    </xf>
    <xf numFmtId="0" fontId="9" fillId="0" borderId="6" xfId="0" applyFont="1" applyBorder="1"/>
    <xf numFmtId="0" fontId="9" fillId="0" borderId="5" xfId="0" applyFont="1" applyBorder="1"/>
    <xf numFmtId="0" fontId="8" fillId="0" borderId="8" xfId="0" applyFont="1" applyBorder="1"/>
    <xf numFmtId="0" fontId="9" fillId="0" borderId="6" xfId="0" applyFont="1" applyBorder="1" applyAlignment="1">
      <alignment horizontal="center"/>
    </xf>
    <xf numFmtId="4" fontId="9" fillId="0" borderId="2" xfId="0" applyNumberFormat="1" applyFont="1" applyBorder="1" applyAlignment="1">
      <alignment horizontal="center"/>
    </xf>
    <xf numFmtId="4" fontId="9" fillId="0" borderId="12" xfId="0" applyNumberFormat="1" applyFont="1" applyBorder="1"/>
    <xf numFmtId="0" fontId="8" fillId="0" borderId="5" xfId="0" applyFont="1" applyBorder="1" applyAlignment="1">
      <alignment horizontal="left"/>
    </xf>
    <xf numFmtId="0" fontId="9" fillId="0" borderId="5" xfId="0" applyFont="1" applyBorder="1" applyAlignment="1">
      <alignment horizontal="center"/>
    </xf>
    <xf numFmtId="0" fontId="2" fillId="0" borderId="0" xfId="0" applyFont="1"/>
    <xf numFmtId="4" fontId="9" fillId="0" borderId="1" xfId="0" applyNumberFormat="1" applyFont="1" applyBorder="1"/>
    <xf numFmtId="167" fontId="9" fillId="0" borderId="0" xfId="1" applyNumberFormat="1" applyFont="1" applyFill="1" applyBorder="1" applyAlignment="1">
      <alignment horizontal="center"/>
    </xf>
    <xf numFmtId="0" fontId="8" fillId="0" borderId="10" xfId="0" applyFont="1" applyBorder="1"/>
    <xf numFmtId="165" fontId="8" fillId="0" borderId="0" xfId="8" applyFont="1" applyBorder="1" applyAlignment="1">
      <alignment horizontal="left"/>
    </xf>
    <xf numFmtId="0" fontId="11" fillId="0" borderId="8" xfId="0" applyFont="1" applyBorder="1"/>
    <xf numFmtId="0" fontId="7" fillId="0" borderId="0" xfId="0" applyFont="1" applyAlignment="1">
      <alignment horizontal="left"/>
    </xf>
    <xf numFmtId="0" fontId="6" fillId="0" borderId="0" xfId="0" applyFont="1" applyAlignment="1">
      <alignment horizontal="left"/>
    </xf>
    <xf numFmtId="0" fontId="5" fillId="0" borderId="0" xfId="0" applyFont="1" applyAlignment="1">
      <alignment horizontal="left"/>
    </xf>
    <xf numFmtId="3" fontId="9" fillId="0" borderId="0" xfId="0" applyNumberFormat="1" applyFont="1" applyAlignment="1">
      <alignment horizontal="center"/>
    </xf>
    <xf numFmtId="0" fontId="15" fillId="2" borderId="6" xfId="0" applyFont="1" applyFill="1" applyBorder="1"/>
    <xf numFmtId="0" fontId="15" fillId="0" borderId="0" xfId="0" applyFont="1"/>
    <xf numFmtId="0" fontId="15" fillId="2" borderId="5" xfId="0" applyFont="1" applyFill="1" applyBorder="1"/>
    <xf numFmtId="0" fontId="15" fillId="3" borderId="0" xfId="0" applyFont="1" applyFill="1"/>
    <xf numFmtId="0" fontId="15" fillId="3" borderId="6" xfId="0" applyFont="1" applyFill="1" applyBorder="1"/>
    <xf numFmtId="0" fontId="15" fillId="3" borderId="13" xfId="0" applyFont="1" applyFill="1" applyBorder="1"/>
    <xf numFmtId="0" fontId="17" fillId="3" borderId="0" xfId="0" applyFont="1" applyFill="1"/>
    <xf numFmtId="0" fontId="17" fillId="0" borderId="0" xfId="0" applyFont="1"/>
    <xf numFmtId="0" fontId="19" fillId="3" borderId="0" xfId="0" applyFont="1" applyFill="1"/>
    <xf numFmtId="0" fontId="19" fillId="0" borderId="0" xfId="0" applyFont="1"/>
    <xf numFmtId="0" fontId="20" fillId="3" borderId="0" xfId="0" applyFont="1" applyFill="1"/>
    <xf numFmtId="0" fontId="16" fillId="3" borderId="0" xfId="0" applyFont="1" applyFill="1"/>
    <xf numFmtId="0" fontId="20" fillId="0" borderId="0" xfId="0" applyFont="1"/>
    <xf numFmtId="0" fontId="16" fillId="0" borderId="0" xfId="0" applyFont="1"/>
    <xf numFmtId="0" fontId="16" fillId="3" borderId="14" xfId="0" applyFont="1" applyFill="1" applyBorder="1"/>
    <xf numFmtId="0" fontId="16" fillId="3" borderId="5" xfId="0" applyFont="1" applyFill="1" applyBorder="1"/>
    <xf numFmtId="0" fontId="17" fillId="2" borderId="0" xfId="0" applyFont="1" applyFill="1" applyAlignment="1">
      <alignment vertical="center" wrapText="1"/>
    </xf>
    <xf numFmtId="0" fontId="17" fillId="2" borderId="15" xfId="0" applyFont="1" applyFill="1" applyBorder="1" applyAlignment="1">
      <alignment vertical="center" wrapText="1"/>
    </xf>
    <xf numFmtId="0" fontId="4" fillId="2" borderId="0" xfId="0" applyFont="1" applyFill="1"/>
    <xf numFmtId="0" fontId="17" fillId="2" borderId="16" xfId="0" applyFont="1" applyFill="1" applyBorder="1" applyAlignment="1">
      <alignment vertical="center" wrapText="1"/>
    </xf>
    <xf numFmtId="0" fontId="22" fillId="0" borderId="0" xfId="15" applyFont="1" applyAlignment="1">
      <alignment vertical="center" wrapText="1"/>
    </xf>
    <xf numFmtId="0" fontId="23" fillId="0" borderId="0" xfId="0" applyFont="1" applyAlignment="1">
      <alignment vertical="center"/>
    </xf>
    <xf numFmtId="0" fontId="22" fillId="4" borderId="12" xfId="0" applyFont="1" applyFill="1" applyBorder="1" applyAlignment="1">
      <alignment horizontal="center" vertical="center" wrapText="1"/>
    </xf>
    <xf numFmtId="0" fontId="22" fillId="4" borderId="17" xfId="0" applyFont="1" applyFill="1" applyBorder="1" applyAlignment="1">
      <alignment horizontal="center" vertical="center" wrapText="1"/>
    </xf>
    <xf numFmtId="0" fontId="22" fillId="4" borderId="18" xfId="0" applyFont="1" applyFill="1" applyBorder="1" applyAlignment="1">
      <alignment horizontal="center" vertical="center" wrapText="1"/>
    </xf>
    <xf numFmtId="0" fontId="22" fillId="4" borderId="19" xfId="0" applyFont="1" applyFill="1" applyBorder="1" applyAlignment="1">
      <alignment horizontal="center" vertical="center" wrapText="1"/>
    </xf>
    <xf numFmtId="0" fontId="22" fillId="0" borderId="2" xfId="0" applyFont="1" applyBorder="1" applyAlignment="1">
      <alignment horizontal="center" vertical="top"/>
    </xf>
    <xf numFmtId="0" fontId="22" fillId="0" borderId="7" xfId="0" applyFont="1" applyBorder="1" applyAlignment="1">
      <alignment horizontal="center" vertical="center"/>
    </xf>
    <xf numFmtId="0" fontId="24" fillId="0" borderId="0" xfId="0" applyFont="1" applyAlignment="1">
      <alignment horizontal="justify" vertical="top" wrapText="1"/>
    </xf>
    <xf numFmtId="0" fontId="24" fillId="0" borderId="1" xfId="0" applyFont="1" applyBorder="1" applyAlignment="1">
      <alignment vertical="center" wrapText="1"/>
    </xf>
    <xf numFmtId="3" fontId="22" fillId="0" borderId="2" xfId="0" applyNumberFormat="1" applyFont="1" applyBorder="1" applyAlignment="1">
      <alignment horizontal="center" vertical="top"/>
    </xf>
    <xf numFmtId="1" fontId="23" fillId="0" borderId="2" xfId="0" applyNumberFormat="1" applyFont="1" applyBorder="1" applyAlignment="1">
      <alignment horizontal="center" vertical="top"/>
    </xf>
    <xf numFmtId="1" fontId="23" fillId="3" borderId="2" xfId="0" applyNumberFormat="1" applyFont="1" applyFill="1" applyBorder="1" applyAlignment="1">
      <alignment horizontal="center" vertical="top"/>
    </xf>
    <xf numFmtId="1" fontId="23" fillId="3" borderId="2" xfId="0" applyNumberFormat="1" applyFont="1" applyFill="1" applyBorder="1" applyAlignment="1">
      <alignment horizontal="right" vertical="top"/>
    </xf>
    <xf numFmtId="4" fontId="23" fillId="3" borderId="2" xfId="0" applyNumberFormat="1" applyFont="1" applyFill="1" applyBorder="1" applyAlignment="1">
      <alignment vertical="top"/>
    </xf>
    <xf numFmtId="43" fontId="23" fillId="0" borderId="2" xfId="1" applyFont="1" applyFill="1" applyBorder="1" applyAlignment="1">
      <alignment horizontal="center" vertical="top"/>
    </xf>
    <xf numFmtId="0" fontId="24" fillId="5" borderId="20" xfId="0" applyFont="1" applyFill="1" applyBorder="1" applyAlignment="1">
      <alignment horizontal="center" vertical="top" wrapText="1"/>
    </xf>
    <xf numFmtId="0" fontId="24" fillId="0" borderId="1" xfId="0" applyFont="1" applyBorder="1" applyAlignment="1">
      <alignment horizontal="center" vertical="center" wrapText="1"/>
    </xf>
    <xf numFmtId="0" fontId="24" fillId="5" borderId="0" xfId="0" applyFont="1" applyFill="1" applyAlignment="1">
      <alignment horizontal="center" vertical="top" wrapText="1"/>
    </xf>
    <xf numFmtId="0" fontId="23" fillId="0" borderId="1" xfId="0" applyFont="1" applyBorder="1" applyAlignment="1">
      <alignment vertical="center" wrapText="1"/>
    </xf>
    <xf numFmtId="0" fontId="22" fillId="5" borderId="0" xfId="0" applyFont="1" applyFill="1" applyAlignment="1">
      <alignment horizontal="center" vertical="top" wrapText="1"/>
    </xf>
    <xf numFmtId="0" fontId="24" fillId="5" borderId="18" xfId="0" applyFont="1" applyFill="1" applyBorder="1" applyAlignment="1">
      <alignment horizontal="center" vertical="top" wrapText="1"/>
    </xf>
    <xf numFmtId="0" fontId="24" fillId="0" borderId="0" xfId="0" applyFont="1" applyAlignment="1">
      <alignment vertical="center"/>
    </xf>
    <xf numFmtId="0" fontId="23" fillId="0" borderId="0" xfId="0" applyFont="1" applyAlignment="1">
      <alignment horizontal="justify" vertical="top" wrapText="1"/>
    </xf>
    <xf numFmtId="1" fontId="23" fillId="0" borderId="0" xfId="0" applyNumberFormat="1" applyFont="1" applyAlignment="1">
      <alignment vertical="center"/>
    </xf>
    <xf numFmtId="0" fontId="23" fillId="0" borderId="0" xfId="10" applyFont="1" applyAlignment="1">
      <alignment horizontal="justify" vertical="top" wrapText="1"/>
    </xf>
    <xf numFmtId="0" fontId="22" fillId="0" borderId="23" xfId="0" applyFont="1" applyBorder="1" applyAlignment="1">
      <alignment horizontal="center" vertical="center"/>
    </xf>
    <xf numFmtId="0" fontId="23" fillId="0" borderId="25" xfId="0" applyFont="1" applyBorder="1" applyAlignment="1">
      <alignment vertical="center" wrapText="1"/>
    </xf>
    <xf numFmtId="166" fontId="23" fillId="3" borderId="2" xfId="0" applyNumberFormat="1" applyFont="1" applyFill="1" applyBorder="1" applyAlignment="1">
      <alignment horizontal="center" vertical="top"/>
    </xf>
    <xf numFmtId="0" fontId="22" fillId="0" borderId="0" xfId="0" applyFont="1" applyAlignment="1">
      <alignment horizontal="justify" vertical="top" wrapText="1"/>
    </xf>
    <xf numFmtId="1" fontId="22" fillId="0" borderId="2" xfId="0" applyNumberFormat="1" applyFont="1" applyBorder="1" applyAlignment="1">
      <alignment horizontal="center" vertical="top"/>
    </xf>
    <xf numFmtId="0" fontId="23" fillId="0" borderId="0" xfId="0" quotePrefix="1" applyFont="1" applyAlignment="1">
      <alignment horizontal="justify" vertical="top" wrapText="1"/>
    </xf>
    <xf numFmtId="0" fontId="23" fillId="0" borderId="1" xfId="0" quotePrefix="1" applyFont="1" applyBorder="1" applyAlignment="1">
      <alignment vertical="center" wrapText="1"/>
    </xf>
    <xf numFmtId="0" fontId="22" fillId="0" borderId="0" xfId="0" applyFont="1" applyAlignment="1">
      <alignment vertical="center"/>
    </xf>
    <xf numFmtId="1" fontId="22" fillId="0" borderId="0" xfId="0" applyNumberFormat="1" applyFont="1" applyAlignment="1">
      <alignment vertical="center"/>
    </xf>
    <xf numFmtId="4" fontId="22" fillId="0" borderId="0" xfId="0" applyNumberFormat="1" applyFont="1" applyAlignment="1">
      <alignment vertical="center"/>
    </xf>
    <xf numFmtId="4" fontId="23" fillId="0" borderId="0" xfId="0" applyNumberFormat="1" applyFont="1" applyAlignment="1">
      <alignment vertical="center"/>
    </xf>
    <xf numFmtId="0" fontId="26" fillId="0" borderId="0" xfId="0" applyFont="1" applyAlignment="1">
      <alignment horizontal="justify" vertical="top" wrapText="1"/>
    </xf>
    <xf numFmtId="0" fontId="23" fillId="0" borderId="2" xfId="0" applyFont="1" applyBorder="1" applyAlignment="1">
      <alignment horizontal="center" vertical="top"/>
    </xf>
    <xf numFmtId="0" fontId="23" fillId="0" borderId="7" xfId="0" applyFont="1" applyBorder="1" applyAlignment="1">
      <alignment horizontal="center" vertical="center"/>
    </xf>
    <xf numFmtId="0" fontId="22" fillId="0" borderId="27" xfId="0" applyFont="1" applyBorder="1" applyAlignment="1">
      <alignment horizontal="center" vertical="top"/>
    </xf>
    <xf numFmtId="0" fontId="22" fillId="0" borderId="28" xfId="0" applyFont="1" applyBorder="1" applyAlignment="1">
      <alignment horizontal="center" vertical="center"/>
    </xf>
    <xf numFmtId="0" fontId="22" fillId="0" borderId="30" xfId="0" applyFont="1" applyBorder="1" applyAlignment="1">
      <alignment vertical="center" wrapText="1"/>
    </xf>
    <xf numFmtId="1" fontId="23" fillId="0" borderId="27" xfId="0" applyNumberFormat="1" applyFont="1" applyBorder="1" applyAlignment="1">
      <alignment horizontal="center" vertical="top"/>
    </xf>
    <xf numFmtId="0" fontId="22" fillId="0" borderId="1" xfId="0" applyFont="1" applyBorder="1" applyAlignment="1">
      <alignment vertical="center" wrapText="1"/>
    </xf>
    <xf numFmtId="0" fontId="22" fillId="0" borderId="31" xfId="0" applyFont="1" applyBorder="1" applyAlignment="1">
      <alignment horizontal="center" vertical="top"/>
    </xf>
    <xf numFmtId="0" fontId="22" fillId="0" borderId="32" xfId="0" applyFont="1" applyBorder="1" applyAlignment="1">
      <alignment horizontal="center" vertical="center"/>
    </xf>
    <xf numFmtId="0" fontId="22" fillId="0" borderId="34" xfId="0" applyFont="1" applyBorder="1" applyAlignment="1">
      <alignment vertical="center" wrapText="1"/>
    </xf>
    <xf numFmtId="1" fontId="23" fillId="0" borderId="31" xfId="0" applyNumberFormat="1" applyFont="1" applyBorder="1" applyAlignment="1">
      <alignment horizontal="center" vertical="top"/>
    </xf>
    <xf numFmtId="0" fontId="22" fillId="0" borderId="7" xfId="0" applyFont="1" applyBorder="1" applyAlignment="1">
      <alignment horizontal="center" vertical="top"/>
    </xf>
    <xf numFmtId="0" fontId="23" fillId="0" borderId="1" xfId="0" applyFont="1" applyBorder="1" applyAlignment="1">
      <alignment vertical="top" wrapText="1"/>
    </xf>
    <xf numFmtId="0" fontId="23" fillId="0" borderId="1" xfId="0" applyFont="1" applyBorder="1"/>
    <xf numFmtId="0" fontId="23" fillId="0" borderId="2" xfId="0" applyFont="1" applyBorder="1"/>
    <xf numFmtId="0" fontId="23" fillId="3" borderId="2" xfId="0" applyFont="1" applyFill="1" applyBorder="1"/>
    <xf numFmtId="0" fontId="23" fillId="3" borderId="0" xfId="0" applyFont="1" applyFill="1"/>
    <xf numFmtId="0" fontId="22" fillId="0" borderId="1" xfId="0" applyFont="1" applyBorder="1" applyAlignment="1">
      <alignment vertical="top" wrapText="1"/>
    </xf>
    <xf numFmtId="0" fontId="23" fillId="0" borderId="0" xfId="0" applyFont="1"/>
    <xf numFmtId="0" fontId="24" fillId="0" borderId="1" xfId="0" applyFont="1" applyBorder="1" applyAlignment="1">
      <alignment vertical="top" wrapText="1"/>
    </xf>
    <xf numFmtId="0" fontId="23" fillId="0" borderId="0" xfId="0" applyFont="1" applyAlignment="1">
      <alignment vertical="top"/>
    </xf>
    <xf numFmtId="0" fontId="24" fillId="0" borderId="1" xfId="0" applyFont="1" applyBorder="1" applyAlignment="1">
      <alignment horizontal="center" vertical="top" wrapText="1"/>
    </xf>
    <xf numFmtId="0" fontId="24" fillId="0" borderId="0" xfId="0" applyFont="1" applyAlignment="1">
      <alignment vertical="top"/>
    </xf>
    <xf numFmtId="0" fontId="27" fillId="0" borderId="0" xfId="0" applyFont="1" applyAlignment="1">
      <alignment horizontal="justify" vertical="top" wrapText="1"/>
    </xf>
    <xf numFmtId="0" fontId="27" fillId="0" borderId="1" xfId="0" applyFont="1" applyBorder="1" applyAlignment="1">
      <alignment vertical="top" wrapText="1"/>
    </xf>
    <xf numFmtId="0" fontId="24" fillId="0" borderId="1" xfId="0" applyFont="1" applyBorder="1" applyAlignment="1">
      <alignment horizontal="left" vertical="top" wrapText="1"/>
    </xf>
    <xf numFmtId="0" fontId="22" fillId="0" borderId="7" xfId="13" applyFont="1" applyBorder="1" applyAlignment="1">
      <alignment horizontal="center" vertical="top"/>
    </xf>
    <xf numFmtId="0" fontId="22" fillId="0" borderId="2" xfId="13" applyFont="1" applyBorder="1" applyAlignment="1">
      <alignment horizontal="center" vertical="top" wrapText="1"/>
    </xf>
    <xf numFmtId="0" fontId="23" fillId="0" borderId="2" xfId="13" applyFont="1" applyBorder="1" applyAlignment="1">
      <alignment horizontal="center" vertical="top" wrapText="1"/>
    </xf>
    <xf numFmtId="0" fontId="23" fillId="0" borderId="0" xfId="13" applyFont="1" applyAlignment="1">
      <alignment horizontal="justify" vertical="top" wrapText="1"/>
    </xf>
    <xf numFmtId="0" fontId="23" fillId="0" borderId="1" xfId="0" applyFont="1" applyBorder="1" applyAlignment="1">
      <alignment horizontal="justify" vertical="top" wrapText="1"/>
    </xf>
    <xf numFmtId="1" fontId="23" fillId="0" borderId="2" xfId="13" applyNumberFormat="1" applyFont="1" applyBorder="1" applyAlignment="1">
      <alignment horizontal="center" vertical="top" wrapText="1"/>
    </xf>
    <xf numFmtId="0" fontId="22" fillId="0" borderId="28" xfId="0" applyFont="1" applyBorder="1" applyAlignment="1">
      <alignment horizontal="center" vertical="top"/>
    </xf>
    <xf numFmtId="0" fontId="22" fillId="0" borderId="30" xfId="0" applyFont="1" applyBorder="1" applyAlignment="1">
      <alignment vertical="top" wrapText="1"/>
    </xf>
    <xf numFmtId="0" fontId="22" fillId="0" borderId="32" xfId="0" applyFont="1" applyBorder="1" applyAlignment="1">
      <alignment horizontal="center" vertical="top"/>
    </xf>
    <xf numFmtId="0" fontId="22" fillId="0" borderId="34" xfId="0" applyFont="1" applyBorder="1" applyAlignment="1">
      <alignment vertical="top" wrapText="1"/>
    </xf>
    <xf numFmtId="0" fontId="22" fillId="0" borderId="0" xfId="0" applyFont="1" applyAlignment="1">
      <alignment horizontal="center" vertical="top"/>
    </xf>
    <xf numFmtId="0" fontId="23" fillId="0" borderId="0" xfId="0" applyFont="1" applyAlignment="1">
      <alignment horizontal="left" vertical="top" wrapText="1"/>
    </xf>
    <xf numFmtId="0" fontId="24" fillId="0" borderId="0" xfId="0" applyFont="1" applyAlignment="1">
      <alignment horizontal="center" vertical="top" wrapText="1"/>
    </xf>
    <xf numFmtId="0" fontId="22" fillId="0" borderId="2" xfId="13" applyFont="1" applyBorder="1" applyAlignment="1">
      <alignment horizontal="center" vertical="top"/>
    </xf>
    <xf numFmtId="0" fontId="22" fillId="0" borderId="7" xfId="13" applyFont="1" applyBorder="1" applyAlignment="1">
      <alignment horizontal="center" vertical="center"/>
    </xf>
    <xf numFmtId="0" fontId="28" fillId="0" borderId="0" xfId="0" applyFont="1" applyAlignment="1">
      <alignment horizontal="justify" vertical="top" wrapText="1"/>
    </xf>
    <xf numFmtId="0" fontId="23" fillId="0" borderId="7" xfId="0" applyFont="1" applyBorder="1" applyAlignment="1">
      <alignment horizontal="center" vertical="top"/>
    </xf>
    <xf numFmtId="43" fontId="23" fillId="0" borderId="0" xfId="1" applyFont="1" applyFill="1" applyAlignment="1">
      <alignment vertical="center"/>
    </xf>
    <xf numFmtId="43" fontId="23" fillId="0" borderId="0" xfId="0" applyNumberFormat="1" applyFont="1" applyAlignment="1">
      <alignment vertical="center"/>
    </xf>
    <xf numFmtId="166" fontId="23" fillId="3" borderId="2" xfId="0" applyNumberFormat="1" applyFont="1" applyFill="1" applyBorder="1" applyAlignment="1">
      <alignment horizontal="right" vertical="top"/>
    </xf>
    <xf numFmtId="0" fontId="22" fillId="0" borderId="4" xfId="0" applyFont="1" applyBorder="1" applyAlignment="1">
      <alignment horizontal="center" vertical="top"/>
    </xf>
    <xf numFmtId="0" fontId="22" fillId="0" borderId="10" xfId="0" applyFont="1" applyBorder="1" applyAlignment="1">
      <alignment horizontal="center" vertical="center"/>
    </xf>
    <xf numFmtId="0" fontId="23" fillId="0" borderId="5" xfId="0" applyFont="1" applyBorder="1" applyAlignment="1">
      <alignment horizontal="justify" vertical="top" wrapText="1"/>
    </xf>
    <xf numFmtId="0" fontId="23" fillId="0" borderId="11" xfId="0" applyFont="1" applyBorder="1" applyAlignment="1">
      <alignment vertical="center" wrapText="1"/>
    </xf>
    <xf numFmtId="1" fontId="23" fillId="0" borderId="4" xfId="0" applyNumberFormat="1" applyFont="1" applyBorder="1" applyAlignment="1">
      <alignment horizontal="center" vertical="top"/>
    </xf>
    <xf numFmtId="0" fontId="23" fillId="0" borderId="5" xfId="0" applyFont="1" applyBorder="1" applyAlignment="1">
      <alignment vertical="center"/>
    </xf>
    <xf numFmtId="0" fontId="23" fillId="0" borderId="5" xfId="0" applyFont="1" applyBorder="1" applyAlignment="1">
      <alignment horizontal="left" vertical="top" wrapText="1"/>
    </xf>
    <xf numFmtId="0" fontId="23" fillId="0" borderId="0" xfId="10" applyFont="1" applyAlignment="1">
      <alignment vertical="top" wrapText="1"/>
    </xf>
    <xf numFmtId="0" fontId="65" fillId="4" borderId="43" xfId="14" applyFont="1" applyFill="1" applyBorder="1" applyAlignment="1">
      <alignment horizontal="center" vertical="center" wrapText="1"/>
    </xf>
    <xf numFmtId="0" fontId="65" fillId="4" borderId="42" xfId="14" applyFont="1" applyFill="1" applyBorder="1" applyAlignment="1">
      <alignment vertical="top"/>
    </xf>
    <xf numFmtId="0" fontId="65" fillId="0" borderId="2" xfId="14" applyFont="1" applyBorder="1" applyAlignment="1">
      <alignment horizontal="center" vertical="top" wrapText="1"/>
    </xf>
    <xf numFmtId="0" fontId="65" fillId="0" borderId="0" xfId="14" applyFont="1" applyAlignment="1">
      <alignment vertical="top"/>
    </xf>
    <xf numFmtId="0" fontId="65" fillId="0" borderId="2" xfId="14" applyFont="1" applyBorder="1" applyAlignment="1">
      <alignment horizontal="center" vertical="top"/>
    </xf>
    <xf numFmtId="0" fontId="66" fillId="0" borderId="0" xfId="14" applyFont="1" applyAlignment="1">
      <alignment horizontal="center" vertical="top"/>
    </xf>
    <xf numFmtId="0" fontId="22" fillId="0" borderId="0" xfId="10" applyFont="1" applyAlignment="1">
      <alignment vertical="top" wrapText="1"/>
    </xf>
    <xf numFmtId="0" fontId="66" fillId="0" borderId="0" xfId="14" applyFont="1" applyAlignment="1">
      <alignment vertical="top"/>
    </xf>
    <xf numFmtId="0" fontId="64" fillId="0" borderId="0" xfId="14" applyFont="1" applyAlignment="1">
      <alignment vertical="top"/>
    </xf>
    <xf numFmtId="0" fontId="64" fillId="0" borderId="0" xfId="16" applyFont="1" applyAlignment="1">
      <alignment vertical="top"/>
    </xf>
    <xf numFmtId="0" fontId="64" fillId="0" borderId="0" xfId="14" applyFont="1" applyAlignment="1">
      <alignment horizontal="justify" vertical="top" wrapText="1"/>
    </xf>
    <xf numFmtId="0" fontId="67" fillId="0" borderId="0" xfId="0" applyFont="1" applyAlignment="1">
      <alignment horizontal="justify" vertical="top" wrapText="1"/>
    </xf>
    <xf numFmtId="0" fontId="67" fillId="0" borderId="0" xfId="14" quotePrefix="1" applyFont="1" applyAlignment="1">
      <alignment vertical="top"/>
    </xf>
    <xf numFmtId="0" fontId="65" fillId="0" borderId="44" xfId="14" applyFont="1" applyBorder="1" applyAlignment="1">
      <alignment horizontal="center" vertical="center"/>
    </xf>
    <xf numFmtId="0" fontId="64" fillId="0" borderId="45" xfId="14" applyFont="1" applyBorder="1" applyAlignment="1">
      <alignment vertical="center"/>
    </xf>
    <xf numFmtId="0" fontId="64" fillId="0" borderId="45" xfId="14" applyFont="1" applyBorder="1" applyAlignment="1">
      <alignment horizontal="right" vertical="center"/>
    </xf>
    <xf numFmtId="0" fontId="23" fillId="0" borderId="0" xfId="10" applyFont="1" applyAlignment="1">
      <alignment vertical="center" wrapText="1"/>
    </xf>
    <xf numFmtId="0" fontId="65" fillId="0" borderId="21" xfId="14" applyFont="1" applyBorder="1" applyAlignment="1">
      <alignment horizontal="center" vertical="center"/>
    </xf>
    <xf numFmtId="0" fontId="64" fillId="0" borderId="46" xfId="14" applyFont="1" applyBorder="1" applyAlignment="1">
      <alignment vertical="center"/>
    </xf>
    <xf numFmtId="0" fontId="64" fillId="0" borderId="46" xfId="14" applyFont="1" applyBorder="1" applyAlignment="1">
      <alignment horizontal="right" vertical="center"/>
    </xf>
    <xf numFmtId="0" fontId="64" fillId="0" borderId="0" xfId="14" applyFont="1" applyAlignment="1">
      <alignment horizontal="right" vertical="top"/>
    </xf>
    <xf numFmtId="0" fontId="67" fillId="0" borderId="0" xfId="14" applyFont="1" applyAlignment="1">
      <alignment vertical="top"/>
    </xf>
    <xf numFmtId="0" fontId="66" fillId="0" borderId="0" xfId="14" quotePrefix="1" applyFont="1" applyAlignment="1">
      <alignment vertical="top"/>
    </xf>
    <xf numFmtId="0" fontId="64" fillId="0" borderId="0" xfId="14" quotePrefix="1" applyFont="1" applyAlignment="1">
      <alignment horizontal="left" vertical="top" wrapText="1"/>
    </xf>
    <xf numFmtId="0" fontId="64" fillId="0" borderId="0" xfId="14" quotePrefix="1" applyFont="1" applyAlignment="1">
      <alignment horizontal="justify" vertical="top" wrapText="1"/>
    </xf>
    <xf numFmtId="0" fontId="64" fillId="0" borderId="0" xfId="16" applyFont="1" applyAlignment="1">
      <alignment horizontal="justify" vertical="top" wrapText="1"/>
    </xf>
    <xf numFmtId="0" fontId="64" fillId="0" borderId="0" xfId="14" applyFont="1" applyAlignment="1">
      <alignment horizontal="justify" vertical="top"/>
    </xf>
    <xf numFmtId="0" fontId="23" fillId="0" borderId="0" xfId="16" applyFont="1" applyAlignment="1">
      <alignment horizontal="justify" vertical="top" wrapText="1"/>
    </xf>
    <xf numFmtId="0" fontId="22" fillId="0" borderId="2" xfId="14" applyFont="1" applyBorder="1" applyAlignment="1">
      <alignment horizontal="center" vertical="top"/>
    </xf>
    <xf numFmtId="0" fontId="23" fillId="0" borderId="0" xfId="14" applyFont="1" applyAlignment="1">
      <alignment vertical="top"/>
    </xf>
    <xf numFmtId="0" fontId="24" fillId="0" borderId="0" xfId="14" applyFont="1" applyAlignment="1">
      <alignment vertical="top"/>
    </xf>
    <xf numFmtId="0" fontId="22" fillId="0" borderId="0" xfId="14" applyFont="1" applyAlignment="1">
      <alignment vertical="top"/>
    </xf>
    <xf numFmtId="0" fontId="23" fillId="0" borderId="0" xfId="14" applyFont="1" applyAlignment="1">
      <alignment horizontal="justify" vertical="top" wrapText="1"/>
    </xf>
    <xf numFmtId="0" fontId="22" fillId="0" borderId="2" xfId="16" applyFont="1" applyBorder="1" applyAlignment="1">
      <alignment horizontal="center" vertical="top"/>
    </xf>
    <xf numFmtId="0" fontId="23" fillId="0" borderId="0" xfId="16" applyFont="1" applyAlignment="1">
      <alignment horizontal="center" vertical="top"/>
    </xf>
    <xf numFmtId="0" fontId="22" fillId="0" borderId="0" xfId="16" applyFont="1" applyAlignment="1">
      <alignment horizontal="center" vertical="center"/>
    </xf>
    <xf numFmtId="0" fontId="22" fillId="0" borderId="0" xfId="14" applyFont="1" applyAlignment="1">
      <alignment horizontal="center" vertical="center"/>
    </xf>
    <xf numFmtId="0" fontId="23" fillId="0" borderId="0" xfId="16" applyFont="1" applyAlignment="1">
      <alignment vertical="top"/>
    </xf>
    <xf numFmtId="0" fontId="23" fillId="0" borderId="0" xfId="16" applyFont="1" applyAlignment="1">
      <alignment horizontal="center" vertical="center"/>
    </xf>
    <xf numFmtId="0" fontId="23" fillId="0" borderId="0" xfId="16" applyFont="1" applyAlignment="1">
      <alignment horizontal="left" vertical="top" wrapText="1"/>
    </xf>
    <xf numFmtId="0" fontId="64" fillId="0" borderId="0" xfId="14" applyFont="1" applyAlignment="1">
      <alignment horizontal="center" vertical="top"/>
    </xf>
    <xf numFmtId="0" fontId="24" fillId="0" borderId="0" xfId="17" applyFont="1" applyAlignment="1">
      <alignment vertical="top"/>
    </xf>
    <xf numFmtId="0" fontId="24" fillId="0" borderId="0" xfId="17" applyFont="1" applyAlignment="1">
      <alignment horizontal="left" vertical="top"/>
    </xf>
    <xf numFmtId="0" fontId="25" fillId="0" borderId="0" xfId="17" applyFont="1" applyAlignment="1">
      <alignment horizontal="left" vertical="top"/>
    </xf>
    <xf numFmtId="0" fontId="25" fillId="0" borderId="0" xfId="17" applyFont="1" applyAlignment="1">
      <alignment vertical="top"/>
    </xf>
    <xf numFmtId="0" fontId="22" fillId="0" borderId="0" xfId="17" applyFont="1" applyAlignment="1">
      <alignment horizontal="center" vertical="top" wrapText="1"/>
    </xf>
    <xf numFmtId="0" fontId="22" fillId="0" borderId="0" xfId="17" applyFont="1" applyAlignment="1">
      <alignment horizontal="left" vertical="top" wrapText="1"/>
    </xf>
    <xf numFmtId="0" fontId="23" fillId="0" borderId="0" xfId="17" applyFont="1" applyAlignment="1">
      <alignment horizontal="left" vertical="top" wrapText="1"/>
    </xf>
    <xf numFmtId="0" fontId="23" fillId="0" borderId="0" xfId="17" applyFont="1" applyAlignment="1">
      <alignment horizontal="center" vertical="top" wrapText="1"/>
    </xf>
    <xf numFmtId="0" fontId="23" fillId="0" borderId="0" xfId="17" applyFont="1" applyAlignment="1">
      <alignment horizontal="justify" vertical="top" wrapText="1"/>
    </xf>
    <xf numFmtId="0" fontId="23" fillId="0" borderId="0" xfId="17" applyFont="1" applyAlignment="1">
      <alignment vertical="top" wrapText="1"/>
    </xf>
    <xf numFmtId="0" fontId="22" fillId="0" borderId="0" xfId="17" applyFont="1" applyAlignment="1">
      <alignment horizontal="justify" vertical="top" wrapText="1"/>
    </xf>
    <xf numFmtId="0" fontId="65" fillId="0" borderId="2" xfId="14" applyFont="1" applyBorder="1" applyAlignment="1">
      <alignment vertical="top"/>
    </xf>
    <xf numFmtId="0" fontId="24" fillId="0" borderId="0" xfId="17" applyFont="1" applyAlignment="1">
      <alignment horizontal="left" vertical="top" wrapText="1"/>
    </xf>
    <xf numFmtId="0" fontId="24" fillId="0" borderId="0" xfId="17" applyFont="1" applyAlignment="1">
      <alignment horizontal="justify" vertical="top" wrapText="1"/>
    </xf>
    <xf numFmtId="9" fontId="23" fillId="0" borderId="0" xfId="17" applyNumberFormat="1" applyFont="1" applyAlignment="1">
      <alignment horizontal="justify" vertical="top" wrapText="1"/>
    </xf>
    <xf numFmtId="0" fontId="65" fillId="0" borderId="2" xfId="16" applyFont="1" applyBorder="1" applyAlignment="1">
      <alignment horizontal="center" vertical="top"/>
    </xf>
    <xf numFmtId="0" fontId="65" fillId="0" borderId="0" xfId="16" applyFont="1" applyAlignment="1">
      <alignment horizontal="center" vertical="top"/>
    </xf>
    <xf numFmtId="0" fontId="66" fillId="0" borderId="0" xfId="16" applyFont="1" applyAlignment="1">
      <alignment vertical="top"/>
    </xf>
    <xf numFmtId="0" fontId="65" fillId="0" borderId="0" xfId="16" applyFont="1" applyAlignment="1">
      <alignment vertical="top"/>
    </xf>
    <xf numFmtId="0" fontId="64" fillId="0" borderId="0" xfId="16" applyFont="1" applyAlignment="1">
      <alignment horizontal="center" vertical="top"/>
    </xf>
    <xf numFmtId="0" fontId="64" fillId="0" borderId="0" xfId="0" applyFont="1" applyAlignment="1">
      <alignment horizontal="justify" vertical="top" wrapText="1"/>
    </xf>
    <xf numFmtId="0" fontId="64" fillId="0" borderId="0" xfId="0" applyFont="1" applyAlignment="1">
      <alignment vertical="top" wrapText="1"/>
    </xf>
    <xf numFmtId="0" fontId="64" fillId="0" borderId="0" xfId="0" applyFont="1" applyAlignment="1">
      <alignment horizontal="left" vertical="top" wrapText="1"/>
    </xf>
    <xf numFmtId="0" fontId="65" fillId="0" borderId="0" xfId="14" applyFont="1" applyAlignment="1">
      <alignment horizontal="justify" vertical="top" wrapText="1"/>
    </xf>
    <xf numFmtId="0" fontId="66" fillId="0" borderId="0" xfId="0" applyFont="1" applyAlignment="1">
      <alignment horizontal="left" vertical="top" wrapText="1"/>
    </xf>
    <xf numFmtId="0" fontId="67" fillId="0" borderId="0" xfId="0" applyFont="1" applyAlignment="1">
      <alignment horizontal="left" vertical="top" wrapText="1"/>
    </xf>
    <xf numFmtId="0" fontId="64" fillId="0" borderId="0" xfId="0" applyFont="1" applyAlignment="1">
      <alignment horizontal="center" vertical="top" wrapText="1"/>
    </xf>
    <xf numFmtId="0" fontId="64" fillId="0" borderId="0" xfId="14" applyFont="1" applyAlignment="1">
      <alignment horizontal="center" vertical="top" wrapText="1"/>
    </xf>
    <xf numFmtId="16" fontId="64" fillId="0" borderId="0" xfId="14" applyNumberFormat="1" applyFont="1" applyAlignment="1">
      <alignment horizontal="justify" vertical="top" wrapText="1"/>
    </xf>
    <xf numFmtId="16" fontId="64" fillId="0" borderId="0" xfId="14" quotePrefix="1" applyNumberFormat="1" applyFont="1" applyAlignment="1">
      <alignment horizontal="center" vertical="top" wrapText="1"/>
    </xf>
    <xf numFmtId="0" fontId="65" fillId="0" borderId="43" xfId="14" applyFont="1" applyBorder="1" applyAlignment="1">
      <alignment horizontal="center" vertical="top"/>
    </xf>
    <xf numFmtId="0" fontId="64" fillId="0" borderId="42" xfId="14" applyFont="1" applyBorder="1" applyAlignment="1">
      <alignment vertical="top"/>
    </xf>
    <xf numFmtId="0" fontId="22" fillId="0" borderId="0" xfId="13" applyFont="1" applyAlignment="1">
      <alignment horizontal="justify" vertical="top" wrapText="1"/>
    </xf>
    <xf numFmtId="0" fontId="30" fillId="2" borderId="6" xfId="0" applyFont="1" applyFill="1" applyBorder="1"/>
    <xf numFmtId="0" fontId="30" fillId="0" borderId="0" xfId="0" applyFont="1"/>
    <xf numFmtId="0" fontId="30" fillId="2" borderId="5" xfId="0" applyFont="1" applyFill="1" applyBorder="1"/>
    <xf numFmtId="0" fontId="30" fillId="3" borderId="0" xfId="0" applyFont="1" applyFill="1"/>
    <xf numFmtId="0" fontId="30" fillId="3" borderId="6" xfId="0" applyFont="1" applyFill="1" applyBorder="1"/>
    <xf numFmtId="0" fontId="30" fillId="3" borderId="13" xfId="0" applyFont="1" applyFill="1" applyBorder="1"/>
    <xf numFmtId="0" fontId="32" fillId="3" borderId="0" xfId="0" applyFont="1" applyFill="1"/>
    <xf numFmtId="0" fontId="32" fillId="0" borderId="0" xfId="0" applyFont="1"/>
    <xf numFmtId="0" fontId="48" fillId="3" borderId="0" xfId="0" applyFont="1" applyFill="1"/>
    <xf numFmtId="0" fontId="48" fillId="0" borderId="0" xfId="0" applyFont="1"/>
    <xf numFmtId="0" fontId="49" fillId="3" borderId="0" xfId="0" applyFont="1" applyFill="1"/>
    <xf numFmtId="0" fontId="35" fillId="3" borderId="0" xfId="0" applyFont="1" applyFill="1"/>
    <xf numFmtId="0" fontId="49" fillId="0" borderId="0" xfId="0" applyFont="1"/>
    <xf numFmtId="0" fontId="35" fillId="0" borderId="0" xfId="0" applyFont="1"/>
    <xf numFmtId="0" fontId="35" fillId="3" borderId="14" xfId="0" applyFont="1" applyFill="1" applyBorder="1"/>
    <xf numFmtId="0" fontId="35" fillId="3" borderId="5" xfId="0" applyFont="1" applyFill="1" applyBorder="1"/>
    <xf numFmtId="0" fontId="24" fillId="5" borderId="20" xfId="0" applyFont="1" applyFill="1" applyBorder="1" applyAlignment="1">
      <alignment horizontal="justify" vertical="top" wrapText="1"/>
    </xf>
    <xf numFmtId="0" fontId="37" fillId="5" borderId="0" xfId="0" applyFont="1" applyFill="1" applyAlignment="1">
      <alignment horizontal="center" vertical="top" wrapText="1"/>
    </xf>
    <xf numFmtId="0" fontId="30" fillId="5" borderId="0" xfId="0" applyFont="1" applyFill="1" applyAlignment="1">
      <alignment horizontal="center" vertical="top" wrapText="1"/>
    </xf>
    <xf numFmtId="0" fontId="50" fillId="5" borderId="0" xfId="0" applyFont="1" applyFill="1" applyAlignment="1">
      <alignment horizontal="center" vertical="top" wrapText="1"/>
    </xf>
    <xf numFmtId="0" fontId="30" fillId="0" borderId="0" xfId="0" applyFont="1" applyAlignment="1">
      <alignment horizontal="justify" vertical="top" wrapText="1"/>
    </xf>
    <xf numFmtId="0" fontId="30" fillId="0" borderId="2" xfId="0" applyFont="1" applyBorder="1" applyAlignment="1">
      <alignment horizontal="center" vertical="top"/>
    </xf>
    <xf numFmtId="0" fontId="30" fillId="0" borderId="7" xfId="0" applyFont="1" applyBorder="1" applyAlignment="1">
      <alignment horizontal="center" vertical="top"/>
    </xf>
    <xf numFmtId="1" fontId="35" fillId="0" borderId="2" xfId="0" applyNumberFormat="1" applyFont="1" applyBorder="1" applyAlignment="1">
      <alignment horizontal="center" vertical="top"/>
    </xf>
    <xf numFmtId="0" fontId="35" fillId="0" borderId="0" xfId="13" applyFont="1" applyAlignment="1">
      <alignment horizontal="justify" vertical="top" wrapText="1"/>
    </xf>
    <xf numFmtId="0" fontId="23" fillId="0" borderId="0" xfId="0" applyFont="1" applyAlignment="1">
      <alignment vertical="top" wrapText="1"/>
    </xf>
    <xf numFmtId="0" fontId="37" fillId="0" borderId="0" xfId="0" applyFont="1" applyAlignment="1">
      <alignment horizontal="justify" vertical="top" wrapText="1"/>
    </xf>
    <xf numFmtId="0" fontId="30" fillId="0" borderId="27" xfId="0" applyFont="1" applyBorder="1" applyAlignment="1">
      <alignment horizontal="center" vertical="top"/>
    </xf>
    <xf numFmtId="0" fontId="30" fillId="0" borderId="31" xfId="0" applyFont="1" applyBorder="1" applyAlignment="1">
      <alignment horizontal="center" vertical="top"/>
    </xf>
    <xf numFmtId="0" fontId="30" fillId="0" borderId="0" xfId="0" applyFont="1" applyAlignment="1">
      <alignment horizontal="center" vertical="top"/>
    </xf>
    <xf numFmtId="0" fontId="30" fillId="0" borderId="0" xfId="13" applyFont="1" applyAlignment="1">
      <alignment horizontal="justify" vertical="top" wrapText="1"/>
    </xf>
    <xf numFmtId="0" fontId="30" fillId="0" borderId="29" xfId="0" applyFont="1" applyBorder="1" applyAlignment="1">
      <alignment horizontal="justify" vertical="top" wrapText="1"/>
    </xf>
    <xf numFmtId="0" fontId="30" fillId="0" borderId="33" xfId="0" applyFont="1" applyBorder="1" applyAlignment="1">
      <alignment horizontal="justify" vertical="top" wrapText="1"/>
    </xf>
    <xf numFmtId="0" fontId="30" fillId="0" borderId="29" xfId="0" applyFont="1" applyBorder="1" applyAlignment="1">
      <alignment vertical="top" wrapText="1"/>
    </xf>
    <xf numFmtId="0" fontId="30" fillId="0" borderId="0" xfId="0" applyFont="1" applyAlignment="1">
      <alignment vertical="top" wrapText="1"/>
    </xf>
    <xf numFmtId="0" fontId="30" fillId="0" borderId="33" xfId="0" applyFont="1" applyBorder="1" applyAlignment="1">
      <alignment vertical="top" wrapText="1"/>
    </xf>
    <xf numFmtId="0" fontId="25" fillId="0" borderId="0" xfId="0" applyFont="1" applyAlignment="1">
      <alignment horizontal="center" vertical="top" wrapText="1"/>
    </xf>
    <xf numFmtId="0" fontId="22" fillId="0" borderId="0" xfId="0" applyFont="1" applyAlignment="1">
      <alignment horizontal="center" vertical="top" wrapText="1"/>
    </xf>
    <xf numFmtId="0" fontId="37" fillId="5" borderId="18" xfId="0" applyFont="1" applyFill="1" applyBorder="1" applyAlignment="1">
      <alignment horizontal="center" vertical="top" wrapText="1"/>
    </xf>
    <xf numFmtId="0" fontId="30" fillId="0" borderId="0" xfId="0" applyFont="1" applyAlignment="1">
      <alignment vertical="center"/>
    </xf>
    <xf numFmtId="0" fontId="30" fillId="0" borderId="29" xfId="0" applyFont="1" applyBorder="1" applyAlignment="1">
      <alignment horizontal="center" vertical="top"/>
    </xf>
    <xf numFmtId="0" fontId="35" fillId="0" borderId="0" xfId="0" applyFont="1" applyAlignment="1">
      <alignment vertical="center"/>
    </xf>
    <xf numFmtId="1" fontId="30" fillId="0" borderId="2" xfId="0" applyNumberFormat="1" applyFont="1" applyBorder="1" applyAlignment="1">
      <alignment horizontal="center" vertical="top"/>
    </xf>
    <xf numFmtId="43" fontId="35" fillId="0" borderId="0" xfId="1" applyFont="1" applyFill="1" applyAlignment="1">
      <alignment vertical="center"/>
    </xf>
    <xf numFmtId="0" fontId="30" fillId="0" borderId="33" xfId="0" applyFont="1" applyBorder="1" applyAlignment="1">
      <alignment horizontal="center" vertical="top"/>
    </xf>
    <xf numFmtId="0" fontId="30" fillId="0" borderId="0" xfId="0" applyFont="1" applyAlignment="1">
      <alignment horizontal="left" vertical="top" wrapText="1"/>
    </xf>
    <xf numFmtId="0" fontId="29" fillId="4" borderId="22" xfId="0" applyFont="1" applyFill="1" applyBorder="1" applyAlignment="1">
      <alignment horizontal="center" vertical="center" wrapText="1"/>
    </xf>
    <xf numFmtId="0" fontId="29" fillId="4" borderId="23" xfId="0" applyFont="1" applyFill="1" applyBorder="1" applyAlignment="1">
      <alignment horizontal="center" vertical="center" wrapText="1"/>
    </xf>
    <xf numFmtId="0" fontId="29" fillId="4" borderId="24" xfId="0" applyFont="1" applyFill="1" applyBorder="1" applyAlignment="1">
      <alignment horizontal="center" vertical="center" wrapText="1"/>
    </xf>
    <xf numFmtId="0" fontId="29" fillId="4" borderId="25" xfId="0" applyFont="1" applyFill="1" applyBorder="1" applyAlignment="1">
      <alignment horizontal="center" vertical="center" wrapText="1"/>
    </xf>
    <xf numFmtId="0" fontId="22" fillId="0" borderId="1" xfId="13" applyFont="1" applyBorder="1" applyAlignment="1">
      <alignment horizontal="justify" vertical="top" wrapText="1"/>
    </xf>
    <xf numFmtId="0" fontId="24" fillId="0" borderId="1" xfId="13" applyFont="1" applyBorder="1" applyAlignment="1">
      <alignment horizontal="center" vertical="top" wrapText="1"/>
    </xf>
    <xf numFmtId="0" fontId="24" fillId="0" borderId="1" xfId="13" applyFont="1" applyBorder="1" applyAlignment="1">
      <alignment horizontal="justify" vertical="top" wrapText="1"/>
    </xf>
    <xf numFmtId="3" fontId="23" fillId="0" borderId="2" xfId="4" applyNumberFormat="1" applyFont="1" applyFill="1" applyBorder="1" applyAlignment="1" applyProtection="1">
      <alignment horizontal="center" vertical="top" wrapText="1"/>
    </xf>
    <xf numFmtId="0" fontId="23" fillId="0" borderId="1" xfId="13" applyFont="1" applyBorder="1" applyAlignment="1">
      <alignment horizontal="justify" vertical="top" wrapText="1"/>
    </xf>
    <xf numFmtId="0" fontId="23" fillId="0" borderId="27" xfId="0" applyFont="1" applyBorder="1" applyAlignment="1">
      <alignment horizontal="center" vertical="top"/>
    </xf>
    <xf numFmtId="0" fontId="22" fillId="0" borderId="1" xfId="0" applyFont="1" applyBorder="1" applyAlignment="1">
      <alignment horizontal="left" vertical="top" wrapText="1"/>
    </xf>
    <xf numFmtId="0" fontId="23" fillId="0" borderId="31" xfId="0" applyFont="1" applyBorder="1" applyAlignment="1">
      <alignment horizontal="center" vertical="top"/>
    </xf>
    <xf numFmtId="0" fontId="22" fillId="0" borderId="4" xfId="13" applyFont="1" applyBorder="1" applyAlignment="1">
      <alignment horizontal="center" vertical="top"/>
    </xf>
    <xf numFmtId="0" fontId="22" fillId="0" borderId="10" xfId="13" applyFont="1" applyBorder="1" applyAlignment="1">
      <alignment horizontal="center" vertical="top"/>
    </xf>
    <xf numFmtId="0" fontId="30" fillId="0" borderId="5" xfId="13" applyFont="1" applyBorder="1" applyAlignment="1">
      <alignment vertical="top" wrapText="1"/>
    </xf>
    <xf numFmtId="0" fontId="22" fillId="0" borderId="11" xfId="13" applyFont="1" applyBorder="1" applyAlignment="1">
      <alignment vertical="top" wrapText="1"/>
    </xf>
    <xf numFmtId="1" fontId="22" fillId="0" borderId="4" xfId="13" quotePrefix="1" applyNumberFormat="1" applyFont="1" applyBorder="1" applyAlignment="1">
      <alignment horizontal="center" vertical="top" wrapText="1"/>
    </xf>
    <xf numFmtId="1" fontId="22" fillId="0" borderId="2" xfId="13" applyNumberFormat="1" applyFont="1" applyBorder="1" applyAlignment="1">
      <alignment horizontal="center" vertical="top" wrapText="1"/>
    </xf>
    <xf numFmtId="0" fontId="30" fillId="0" borderId="5" xfId="13" applyFont="1" applyBorder="1" applyAlignment="1">
      <alignment horizontal="justify" vertical="top" wrapText="1"/>
    </xf>
    <xf numFmtId="0" fontId="22" fillId="0" borderId="11" xfId="13" applyFont="1" applyBorder="1" applyAlignment="1">
      <alignment horizontal="justify" vertical="top" wrapText="1"/>
    </xf>
    <xf numFmtId="1" fontId="22" fillId="0" borderId="2" xfId="13" quotePrefix="1" applyNumberFormat="1" applyFont="1" applyBorder="1" applyAlignment="1">
      <alignment horizontal="center" vertical="top" wrapText="1"/>
    </xf>
    <xf numFmtId="1" fontId="23" fillId="0" borderId="2" xfId="13" quotePrefix="1" applyNumberFormat="1" applyFont="1" applyBorder="1" applyAlignment="1">
      <alignment horizontal="center" vertical="top" wrapText="1"/>
    </xf>
    <xf numFmtId="0" fontId="22" fillId="0" borderId="27" xfId="13" applyFont="1" applyBorder="1" applyAlignment="1">
      <alignment horizontal="center" vertical="top"/>
    </xf>
    <xf numFmtId="0" fontId="22" fillId="0" borderId="28" xfId="13" applyFont="1" applyBorder="1" applyAlignment="1">
      <alignment horizontal="center" vertical="top"/>
    </xf>
    <xf numFmtId="1" fontId="23" fillId="0" borderId="27" xfId="13" quotePrefix="1" applyNumberFormat="1" applyFont="1" applyBorder="1" applyAlignment="1">
      <alignment horizontal="center" vertical="top" wrapText="1"/>
    </xf>
    <xf numFmtId="0" fontId="22" fillId="0" borderId="31" xfId="13" applyFont="1" applyBorder="1" applyAlignment="1">
      <alignment horizontal="center" vertical="top"/>
    </xf>
    <xf numFmtId="0" fontId="22" fillId="0" borderId="32" xfId="13" applyFont="1" applyBorder="1" applyAlignment="1">
      <alignment horizontal="center" vertical="top"/>
    </xf>
    <xf numFmtId="1" fontId="23" fillId="0" borderId="31" xfId="13" applyNumberFormat="1" applyFont="1" applyBorder="1" applyAlignment="1">
      <alignment horizontal="center" vertical="top" wrapText="1"/>
    </xf>
    <xf numFmtId="0" fontId="23" fillId="0" borderId="1" xfId="0" applyFont="1" applyBorder="1" applyAlignment="1">
      <alignment vertical="top"/>
    </xf>
    <xf numFmtId="0" fontId="29" fillId="4" borderId="43" xfId="0" applyFont="1" applyFill="1" applyBorder="1" applyAlignment="1">
      <alignment horizontal="center" vertical="center" wrapText="1"/>
    </xf>
    <xf numFmtId="0" fontId="29" fillId="4" borderId="47" xfId="0" applyFont="1" applyFill="1" applyBorder="1" applyAlignment="1">
      <alignment horizontal="center" vertical="center" wrapText="1"/>
    </xf>
    <xf numFmtId="0" fontId="29" fillId="4" borderId="42" xfId="0" applyFont="1" applyFill="1" applyBorder="1" applyAlignment="1">
      <alignment horizontal="center" vertical="center" wrapText="1"/>
    </xf>
    <xf numFmtId="0" fontId="29" fillId="4" borderId="48" xfId="0" applyFont="1" applyFill="1" applyBorder="1" applyAlignment="1">
      <alignment horizontal="center" vertical="center" wrapText="1"/>
    </xf>
    <xf numFmtId="166" fontId="23" fillId="0" borderId="2" xfId="0" applyNumberFormat="1" applyFont="1" applyBorder="1" applyAlignment="1">
      <alignment horizontal="center" vertical="top"/>
    </xf>
    <xf numFmtId="0" fontId="49" fillId="0" borderId="0" xfId="0" applyFont="1" applyAlignment="1">
      <alignment vertical="center"/>
    </xf>
    <xf numFmtId="0" fontId="30" fillId="0" borderId="0" xfId="15" applyFont="1" applyAlignment="1">
      <alignment horizontal="center" vertical="top" wrapText="1"/>
    </xf>
    <xf numFmtId="0" fontId="35" fillId="0" borderId="7" xfId="0" applyFont="1" applyBorder="1" applyAlignment="1">
      <alignment horizontal="center" vertical="top"/>
    </xf>
    <xf numFmtId="0" fontId="37" fillId="0" borderId="7" xfId="0" applyFont="1" applyBorder="1" applyAlignment="1">
      <alignment vertical="top"/>
    </xf>
    <xf numFmtId="0" fontId="37" fillId="0" borderId="49" xfId="0" applyFont="1" applyBorder="1" applyAlignment="1">
      <alignment horizontal="center" vertical="top"/>
    </xf>
    <xf numFmtId="0" fontId="37" fillId="0" borderId="0" xfId="0" applyFont="1" applyAlignment="1">
      <alignment vertical="center"/>
    </xf>
    <xf numFmtId="0" fontId="35" fillId="0" borderId="2" xfId="0" applyFont="1" applyBorder="1" applyAlignment="1">
      <alignment horizontal="center" vertical="top"/>
    </xf>
    <xf numFmtId="0" fontId="35" fillId="0" borderId="0" xfId="0" applyFont="1" applyAlignment="1">
      <alignment vertical="top"/>
    </xf>
    <xf numFmtId="49" fontId="35" fillId="0" borderId="2" xfId="0" applyNumberFormat="1" applyFont="1" applyBorder="1" applyAlignment="1">
      <alignment vertical="top"/>
    </xf>
    <xf numFmtId="0" fontId="36" fillId="0" borderId="4" xfId="0" applyFont="1" applyBorder="1" applyAlignment="1">
      <alignment horizontal="center" vertical="top"/>
    </xf>
    <xf numFmtId="0" fontId="36" fillId="0" borderId="5" xfId="0" applyFont="1" applyBorder="1" applyAlignment="1">
      <alignment vertical="top"/>
    </xf>
    <xf numFmtId="43" fontId="35" fillId="0" borderId="0" xfId="0" applyNumberFormat="1" applyFont="1" applyAlignment="1">
      <alignment vertical="center"/>
    </xf>
    <xf numFmtId="0" fontId="55" fillId="0" borderId="2" xfId="0" applyFont="1" applyBorder="1" applyAlignment="1">
      <alignment horizontal="center" vertical="top"/>
    </xf>
    <xf numFmtId="0" fontId="36" fillId="0" borderId="0" xfId="0" applyFont="1" applyAlignment="1">
      <alignment vertical="top"/>
    </xf>
    <xf numFmtId="0" fontId="36" fillId="0" borderId="10" xfId="0" applyFont="1" applyBorder="1" applyAlignment="1">
      <alignment horizontal="center" vertical="top"/>
    </xf>
    <xf numFmtId="0" fontId="36" fillId="0" borderId="10" xfId="0" applyFont="1" applyBorder="1" applyAlignment="1">
      <alignment vertical="top"/>
    </xf>
    <xf numFmtId="0" fontId="36" fillId="0" borderId="7" xfId="0" applyFont="1" applyBorder="1" applyAlignment="1">
      <alignment horizontal="center" vertical="top"/>
    </xf>
    <xf numFmtId="0" fontId="36" fillId="0" borderId="7" xfId="0" applyFont="1" applyBorder="1" applyAlignment="1">
      <alignment vertical="top"/>
    </xf>
    <xf numFmtId="0" fontId="54" fillId="0" borderId="7" xfId="0" applyFont="1" applyBorder="1" applyAlignment="1">
      <alignment vertical="top"/>
    </xf>
    <xf numFmtId="0" fontId="30" fillId="0" borderId="2" xfId="0" applyFont="1" applyBorder="1" applyAlignment="1">
      <alignment vertical="top"/>
    </xf>
    <xf numFmtId="49" fontId="30" fillId="0" borderId="2" xfId="0" quotePrefix="1" applyNumberFormat="1" applyFont="1" applyBorder="1" applyAlignment="1">
      <alignment horizontal="center" vertical="top"/>
    </xf>
    <xf numFmtId="0" fontId="30" fillId="5" borderId="50" xfId="0" applyFont="1" applyFill="1" applyBorder="1" applyAlignment="1">
      <alignment horizontal="center" vertical="top"/>
    </xf>
    <xf numFmtId="0" fontId="35" fillId="5" borderId="50" xfId="0" applyFont="1" applyFill="1" applyBorder="1" applyAlignment="1">
      <alignment vertical="top"/>
    </xf>
    <xf numFmtId="49" fontId="30" fillId="5" borderId="51" xfId="0" applyNumberFormat="1" applyFont="1" applyFill="1" applyBorder="1" applyAlignment="1">
      <alignment vertical="top"/>
    </xf>
    <xf numFmtId="0" fontId="36" fillId="5" borderId="7" xfId="0" applyFont="1" applyFill="1" applyBorder="1" applyAlignment="1">
      <alignment horizontal="left" vertical="top"/>
    </xf>
    <xf numFmtId="0" fontId="54" fillId="5" borderId="7" xfId="0" applyFont="1" applyFill="1" applyBorder="1" applyAlignment="1">
      <alignment horizontal="left" vertical="top"/>
    </xf>
    <xf numFmtId="0" fontId="30" fillId="0" borderId="53" xfId="0" applyFont="1" applyBorder="1" applyAlignment="1">
      <alignment horizontal="center" vertical="top"/>
    </xf>
    <xf numFmtId="0" fontId="35" fillId="0" borderId="53" xfId="0" applyFont="1" applyBorder="1" applyAlignment="1">
      <alignment vertical="top"/>
    </xf>
    <xf numFmtId="49" fontId="30" fillId="0" borderId="54" xfId="0" applyNumberFormat="1" applyFont="1" applyBorder="1" applyAlignment="1">
      <alignment vertical="top"/>
    </xf>
    <xf numFmtId="49" fontId="30" fillId="0" borderId="0" xfId="0" applyNumberFormat="1" applyFont="1" applyAlignment="1">
      <alignment vertical="top"/>
    </xf>
    <xf numFmtId="0" fontId="54" fillId="0" borderId="52" xfId="0" applyFont="1" applyBorder="1" applyAlignment="1">
      <alignment vertical="top" wrapText="1"/>
    </xf>
    <xf numFmtId="0" fontId="54" fillId="0" borderId="2" xfId="0" applyFont="1" applyBorder="1" applyAlignment="1">
      <alignment vertical="top" wrapText="1"/>
    </xf>
    <xf numFmtId="0" fontId="35" fillId="0" borderId="7" xfId="0" applyFont="1" applyBorder="1" applyAlignment="1">
      <alignment vertical="top" wrapText="1"/>
    </xf>
    <xf numFmtId="0" fontId="54" fillId="0" borderId="55" xfId="0" applyFont="1" applyBorder="1" applyAlignment="1">
      <alignment vertical="top" wrapText="1"/>
    </xf>
    <xf numFmtId="0" fontId="35" fillId="0" borderId="2" xfId="0" applyFont="1" applyBorder="1" applyAlignment="1">
      <alignment horizontal="right" vertical="top" wrapText="1"/>
    </xf>
    <xf numFmtId="0" fontId="49" fillId="0" borderId="0" xfId="0" applyFont="1" applyAlignment="1">
      <alignment horizontal="center" vertical="top"/>
    </xf>
    <xf numFmtId="0" fontId="49" fillId="0" borderId="0" xfId="0" applyFont="1" applyAlignment="1">
      <alignment vertical="top"/>
    </xf>
    <xf numFmtId="0" fontId="36" fillId="5" borderId="7" xfId="0" applyFont="1" applyFill="1" applyBorder="1" applyAlignment="1">
      <alignment horizontal="center" vertical="top"/>
    </xf>
    <xf numFmtId="49" fontId="36" fillId="5" borderId="1" xfId="0" applyNumberFormat="1" applyFont="1" applyFill="1" applyBorder="1" applyAlignment="1">
      <alignment vertical="top"/>
    </xf>
    <xf numFmtId="43" fontId="54" fillId="0" borderId="0" xfId="0" applyNumberFormat="1" applyFont="1" applyAlignment="1">
      <alignment vertical="center"/>
    </xf>
    <xf numFmtId="0" fontId="54" fillId="0" borderId="0" xfId="0" applyFont="1" applyAlignment="1">
      <alignment vertical="center"/>
    </xf>
    <xf numFmtId="43" fontId="54" fillId="0" borderId="0" xfId="1" applyFont="1" applyFill="1" applyAlignment="1">
      <alignment vertical="center"/>
    </xf>
    <xf numFmtId="43" fontId="36" fillId="0" borderId="0" xfId="1" applyFont="1" applyFill="1" applyAlignment="1">
      <alignment vertical="center"/>
    </xf>
    <xf numFmtId="0" fontId="30" fillId="0" borderId="29" xfId="0" applyFont="1" applyBorder="1" applyAlignment="1">
      <alignment horizontal="left" vertical="top" wrapText="1"/>
    </xf>
    <xf numFmtId="0" fontId="30" fillId="0" borderId="33" xfId="0" applyFont="1" applyBorder="1" applyAlignment="1">
      <alignment horizontal="left" vertical="top" wrapText="1"/>
    </xf>
    <xf numFmtId="0" fontId="36" fillId="5" borderId="58" xfId="0" applyFont="1" applyFill="1" applyBorder="1" applyAlignment="1">
      <alignment horizontal="center" vertical="center" wrapText="1"/>
    </xf>
    <xf numFmtId="0" fontId="36" fillId="5" borderId="58" xfId="0" applyFont="1" applyFill="1" applyBorder="1" applyAlignment="1">
      <alignment vertical="center"/>
    </xf>
    <xf numFmtId="0" fontId="36" fillId="5" borderId="59" xfId="0" applyFont="1" applyFill="1" applyBorder="1" applyAlignment="1">
      <alignment horizontal="center" vertical="center"/>
    </xf>
    <xf numFmtId="0" fontId="30" fillId="0" borderId="7" xfId="0" applyFont="1" applyBorder="1" applyAlignment="1">
      <alignment horizontal="center" vertical="center"/>
    </xf>
    <xf numFmtId="0" fontId="37" fillId="0" borderId="1" xfId="0" applyFont="1" applyBorder="1" applyAlignment="1">
      <alignment vertical="center" wrapText="1"/>
    </xf>
    <xf numFmtId="3" fontId="30" fillId="0" borderId="2" xfId="0" applyNumberFormat="1" applyFont="1" applyBorder="1" applyAlignment="1">
      <alignment horizontal="center" vertical="top"/>
    </xf>
    <xf numFmtId="0" fontId="37" fillId="0" borderId="0" xfId="13" applyFont="1" applyAlignment="1">
      <alignment horizontal="justify" vertical="top" wrapText="1"/>
    </xf>
    <xf numFmtId="0" fontId="29" fillId="4" borderId="12" xfId="0" applyFont="1" applyFill="1" applyBorder="1" applyAlignment="1">
      <alignment horizontal="center" vertical="center" wrapText="1"/>
    </xf>
    <xf numFmtId="0" fontId="29" fillId="4" borderId="17" xfId="0" applyFont="1" applyFill="1" applyBorder="1" applyAlignment="1">
      <alignment horizontal="center" vertical="center" wrapText="1"/>
    </xf>
    <xf numFmtId="0" fontId="29" fillId="4" borderId="18" xfId="0" applyFont="1" applyFill="1" applyBorder="1" applyAlignment="1">
      <alignment horizontal="center" vertical="center" wrapText="1"/>
    </xf>
    <xf numFmtId="0" fontId="29" fillId="4" borderId="19" xfId="0" applyFont="1" applyFill="1" applyBorder="1" applyAlignment="1">
      <alignment horizontal="center" vertical="center" wrapText="1"/>
    </xf>
    <xf numFmtId="4" fontId="22" fillId="0" borderId="0" xfId="0" applyNumberFormat="1" applyFont="1"/>
    <xf numFmtId="4" fontId="23" fillId="0" borderId="0" xfId="0" applyNumberFormat="1" applyFont="1"/>
    <xf numFmtId="4" fontId="24" fillId="0" borderId="0" xfId="0" applyNumberFormat="1" applyFont="1"/>
    <xf numFmtId="0" fontId="24" fillId="0" borderId="0" xfId="0" applyFont="1"/>
    <xf numFmtId="0" fontId="30" fillId="5" borderId="29" xfId="0" applyFont="1" applyFill="1" applyBorder="1" applyAlignment="1">
      <alignment horizontal="justify" vertical="top" wrapText="1"/>
    </xf>
    <xf numFmtId="0" fontId="30" fillId="5" borderId="0" xfId="0" applyFont="1" applyFill="1" applyAlignment="1">
      <alignment horizontal="justify" vertical="top" wrapText="1"/>
    </xf>
    <xf numFmtId="0" fontId="30" fillId="5" borderId="33" xfId="0" applyFont="1" applyFill="1" applyBorder="1" applyAlignment="1">
      <alignment horizontal="justify" vertical="top" wrapText="1"/>
    </xf>
    <xf numFmtId="1" fontId="35" fillId="0" borderId="0" xfId="0" applyNumberFormat="1" applyFont="1" applyAlignment="1">
      <alignment vertical="center"/>
    </xf>
    <xf numFmtId="1" fontId="23" fillId="0" borderId="41" xfId="0" applyNumberFormat="1" applyFont="1" applyBorder="1" applyAlignment="1">
      <alignment horizontal="center" vertical="top"/>
    </xf>
    <xf numFmtId="43" fontId="23" fillId="0" borderId="0" xfId="1" applyFont="1" applyFill="1" applyAlignment="1">
      <alignment vertical="top"/>
    </xf>
    <xf numFmtId="4" fontId="23" fillId="0" borderId="0" xfId="0" applyNumberFormat="1" applyFont="1" applyAlignment="1">
      <alignment vertical="top"/>
    </xf>
    <xf numFmtId="1" fontId="23" fillId="0" borderId="0" xfId="0" applyNumberFormat="1" applyFont="1" applyAlignment="1">
      <alignment vertical="top"/>
    </xf>
    <xf numFmtId="0" fontId="55" fillId="0" borderId="7" xfId="0" applyFont="1" applyBorder="1" applyAlignment="1">
      <alignment horizontal="center" vertical="top"/>
    </xf>
    <xf numFmtId="0" fontId="36" fillId="0" borderId="4" xfId="0" applyFont="1" applyBorder="1" applyAlignment="1">
      <alignment vertical="top"/>
    </xf>
    <xf numFmtId="0" fontId="36" fillId="0" borderId="2" xfId="0" applyFont="1" applyBorder="1" applyAlignment="1">
      <alignment vertical="top"/>
    </xf>
    <xf numFmtId="0" fontId="22" fillId="0" borderId="3" xfId="0" applyFont="1" applyBorder="1" applyAlignment="1">
      <alignment horizontal="center" vertical="top"/>
    </xf>
    <xf numFmtId="43" fontId="35" fillId="0" borderId="0" xfId="1" applyFont="1" applyFill="1" applyAlignment="1">
      <alignment vertical="top"/>
    </xf>
    <xf numFmtId="2" fontId="22" fillId="0" borderId="2" xfId="0" applyNumberFormat="1" applyFont="1" applyBorder="1" applyAlignment="1">
      <alignment horizontal="center" vertical="top"/>
    </xf>
    <xf numFmtId="2" fontId="30" fillId="0" borderId="27" xfId="0" applyNumberFormat="1" applyFont="1" applyBorder="1" applyAlignment="1">
      <alignment horizontal="center" vertical="top"/>
    </xf>
    <xf numFmtId="2" fontId="30" fillId="0" borderId="2" xfId="0" applyNumberFormat="1" applyFont="1" applyBorder="1" applyAlignment="1">
      <alignment horizontal="center" vertical="top"/>
    </xf>
    <xf numFmtId="2" fontId="30" fillId="0" borderId="31" xfId="0" applyNumberFormat="1" applyFont="1" applyBorder="1" applyAlignment="1">
      <alignment horizontal="center" vertical="top"/>
    </xf>
    <xf numFmtId="0" fontId="22" fillId="0" borderId="2" xfId="0" applyFont="1" applyBorder="1" applyAlignment="1">
      <alignment horizontal="center" vertical="center"/>
    </xf>
    <xf numFmtId="0" fontId="37" fillId="0" borderId="0" xfId="13" applyFont="1" applyAlignment="1">
      <alignment horizontal="center" vertical="top" wrapText="1"/>
    </xf>
    <xf numFmtId="0" fontId="55" fillId="0" borderId="0" xfId="13" applyFont="1" applyAlignment="1">
      <alignment horizontal="center" vertical="center" wrapText="1"/>
    </xf>
    <xf numFmtId="0" fontId="37" fillId="0" borderId="57" xfId="13" applyFont="1" applyBorder="1" applyAlignment="1">
      <alignment horizontal="center" vertical="center" wrapText="1"/>
    </xf>
    <xf numFmtId="0" fontId="23" fillId="0" borderId="56" xfId="0" applyFont="1" applyBorder="1" applyAlignment="1">
      <alignment horizontal="justify" vertical="top" wrapText="1"/>
    </xf>
    <xf numFmtId="0" fontId="23" fillId="0" borderId="2" xfId="0" applyFont="1" applyBorder="1" applyAlignment="1">
      <alignment horizontal="center" vertical="center"/>
    </xf>
    <xf numFmtId="1" fontId="23" fillId="0" borderId="2" xfId="0" applyNumberFormat="1" applyFont="1" applyBorder="1" applyAlignment="1">
      <alignment horizontal="center" vertical="center"/>
    </xf>
    <xf numFmtId="0" fontId="22" fillId="0" borderId="2" xfId="13" applyFont="1" applyBorder="1" applyAlignment="1">
      <alignment horizontal="center" vertical="center"/>
    </xf>
    <xf numFmtId="0" fontId="22" fillId="0" borderId="1" xfId="13" applyFont="1" applyBorder="1" applyAlignment="1">
      <alignment horizontal="justify" vertical="center" wrapText="1"/>
    </xf>
    <xf numFmtId="0" fontId="23" fillId="0" borderId="2" xfId="13" applyFont="1" applyBorder="1" applyAlignment="1">
      <alignment horizontal="center" vertical="center" wrapText="1"/>
    </xf>
    <xf numFmtId="3" fontId="23" fillId="0" borderId="2" xfId="4" applyNumberFormat="1" applyFont="1" applyFill="1" applyBorder="1" applyAlignment="1" applyProtection="1">
      <alignment horizontal="center" vertical="center" wrapText="1"/>
    </xf>
    <xf numFmtId="0" fontId="30" fillId="0" borderId="57" xfId="0" applyFont="1" applyBorder="1" applyAlignment="1">
      <alignment horizontal="center" vertical="top" wrapText="1"/>
    </xf>
    <xf numFmtId="0" fontId="65" fillId="0" borderId="0" xfId="14" applyFont="1" applyAlignment="1">
      <alignment horizontal="center" vertical="top"/>
    </xf>
    <xf numFmtId="0" fontId="22" fillId="0" borderId="5" xfId="17" applyFont="1" applyBorder="1" applyAlignment="1">
      <alignment horizontal="center" vertical="top" wrapText="1"/>
    </xf>
    <xf numFmtId="0" fontId="22" fillId="0" borderId="5" xfId="17" applyFont="1" applyBorder="1" applyAlignment="1">
      <alignment vertical="top" wrapText="1"/>
    </xf>
    <xf numFmtId="0" fontId="22" fillId="0" borderId="5" xfId="17" applyFont="1" applyBorder="1" applyAlignment="1">
      <alignment horizontal="left" vertical="top" wrapText="1"/>
    </xf>
    <xf numFmtId="0" fontId="22" fillId="0" borderId="4" xfId="17" applyFont="1" applyBorder="1" applyAlignment="1">
      <alignment horizontal="center" vertical="top" wrapText="1"/>
    </xf>
    <xf numFmtId="0" fontId="22" fillId="0" borderId="2" xfId="17" applyFont="1" applyBorder="1" applyAlignment="1">
      <alignment horizontal="center" vertical="top" wrapText="1"/>
    </xf>
    <xf numFmtId="0" fontId="64" fillId="0" borderId="5" xfId="14" applyFont="1" applyBorder="1" applyAlignment="1">
      <alignment vertical="top"/>
    </xf>
    <xf numFmtId="9" fontId="22" fillId="0" borderId="5" xfId="17" applyNumberFormat="1" applyFont="1" applyBorder="1" applyAlignment="1">
      <alignment horizontal="center" vertical="top" wrapText="1"/>
    </xf>
    <xf numFmtId="9" fontId="22" fillId="0" borderId="0" xfId="17" applyNumberFormat="1" applyFont="1" applyAlignment="1">
      <alignment horizontal="center" vertical="top" wrapText="1"/>
    </xf>
    <xf numFmtId="0" fontId="64" fillId="0" borderId="56" xfId="14" applyFont="1" applyBorder="1" applyAlignment="1">
      <alignment vertical="top"/>
    </xf>
    <xf numFmtId="0" fontId="22" fillId="0" borderId="57" xfId="17" applyFont="1" applyBorder="1" applyAlignment="1">
      <alignment horizontal="center" vertical="top" wrapText="1"/>
    </xf>
    <xf numFmtId="0" fontId="25" fillId="0" borderId="5" xfId="17" applyFont="1" applyBorder="1" applyAlignment="1">
      <alignment horizontal="left" vertical="top"/>
    </xf>
    <xf numFmtId="0" fontId="24" fillId="0" borderId="5" xfId="17" applyFont="1" applyBorder="1" applyAlignment="1">
      <alignment horizontal="left" vertical="top"/>
    </xf>
    <xf numFmtId="0" fontId="23" fillId="0" borderId="5" xfId="17" applyFont="1" applyBorder="1" applyAlignment="1">
      <alignment horizontal="justify" vertical="top" wrapText="1"/>
    </xf>
    <xf numFmtId="0" fontId="65" fillId="0" borderId="5" xfId="14" applyFont="1" applyBorder="1" applyAlignment="1">
      <alignment vertical="top"/>
    </xf>
    <xf numFmtId="0" fontId="23" fillId="0" borderId="1" xfId="15" applyFont="1" applyBorder="1" applyAlignment="1">
      <alignment horizontal="left" vertical="top" wrapText="1"/>
    </xf>
    <xf numFmtId="0" fontId="64" fillId="0" borderId="1" xfId="14" applyFont="1" applyBorder="1" applyAlignment="1">
      <alignment horizontal="left" vertical="top"/>
    </xf>
    <xf numFmtId="0" fontId="64" fillId="0" borderId="0" xfId="16" applyFont="1" applyAlignment="1">
      <alignment horizontal="left" vertical="top"/>
    </xf>
    <xf numFmtId="0" fontId="64" fillId="0" borderId="0" xfId="14" applyFont="1" applyAlignment="1">
      <alignment horizontal="left" vertical="top"/>
    </xf>
    <xf numFmtId="0" fontId="64" fillId="0" borderId="1" xfId="16" applyFont="1" applyBorder="1" applyAlignment="1">
      <alignment horizontal="left" vertical="top"/>
    </xf>
    <xf numFmtId="0" fontId="23" fillId="6" borderId="0" xfId="0" applyFont="1" applyFill="1" applyAlignment="1">
      <alignment vertical="center"/>
    </xf>
    <xf numFmtId="0" fontId="22" fillId="0" borderId="57" xfId="0" applyFont="1" applyBorder="1" applyAlignment="1">
      <alignment horizontal="center" vertical="top" wrapText="1"/>
    </xf>
    <xf numFmtId="0" fontId="22" fillId="4" borderId="4" xfId="0" applyFont="1" applyFill="1" applyBorder="1" applyAlignment="1">
      <alignment horizontal="center" vertical="top"/>
    </xf>
    <xf numFmtId="0" fontId="22" fillId="4" borderId="10" xfId="0" applyFont="1" applyFill="1" applyBorder="1" applyAlignment="1">
      <alignment horizontal="center" vertical="center"/>
    </xf>
    <xf numFmtId="0" fontId="23" fillId="4" borderId="5" xfId="0" applyFont="1" applyFill="1" applyBorder="1" applyAlignment="1">
      <alignment horizontal="justify" vertical="top" wrapText="1"/>
    </xf>
    <xf numFmtId="0" fontId="23" fillId="4" borderId="11" xfId="0" applyFont="1" applyFill="1" applyBorder="1" applyAlignment="1">
      <alignment vertical="center" wrapText="1"/>
    </xf>
    <xf numFmtId="1" fontId="23" fillId="4" borderId="4" xfId="0" applyNumberFormat="1" applyFont="1" applyFill="1" applyBorder="1" applyAlignment="1">
      <alignment horizontal="center" vertical="top"/>
    </xf>
    <xf numFmtId="43" fontId="63" fillId="0" borderId="0" xfId="0" applyNumberFormat="1" applyFont="1" applyAlignment="1">
      <alignment vertical="center"/>
    </xf>
    <xf numFmtId="0" fontId="22" fillId="0" borderId="0" xfId="16" applyFont="1" applyAlignment="1">
      <alignment horizontal="center" vertical="top"/>
    </xf>
    <xf numFmtId="0" fontId="22" fillId="0" borderId="57" xfId="0" applyFont="1" applyBorder="1" applyAlignment="1">
      <alignment horizontal="justify" vertical="top" wrapText="1"/>
    </xf>
    <xf numFmtId="0" fontId="30" fillId="0" borderId="57" xfId="13" applyFont="1" applyBorder="1" applyAlignment="1">
      <alignment horizontal="justify" vertical="top" wrapText="1"/>
    </xf>
    <xf numFmtId="0" fontId="22" fillId="0" borderId="57" xfId="13" applyFont="1" applyBorder="1" applyAlignment="1">
      <alignment horizontal="justify" vertical="top" wrapText="1"/>
    </xf>
    <xf numFmtId="0" fontId="65" fillId="0" borderId="4" xfId="14" applyFont="1" applyBorder="1" applyAlignment="1">
      <alignment horizontal="center" vertical="top"/>
    </xf>
    <xf numFmtId="0" fontId="64" fillId="0" borderId="5" xfId="0" applyFont="1" applyBorder="1" applyAlignment="1">
      <alignment horizontal="justify" vertical="top" wrapText="1"/>
    </xf>
    <xf numFmtId="0" fontId="22" fillId="0" borderId="22" xfId="0" applyFont="1" applyBorder="1" applyAlignment="1">
      <alignment horizontal="center" vertical="center"/>
    </xf>
    <xf numFmtId="0" fontId="30" fillId="0" borderId="24" xfId="0" applyFont="1" applyBorder="1" applyAlignment="1">
      <alignment horizontal="justify" vertical="center" wrapText="1"/>
    </xf>
    <xf numFmtId="1" fontId="23" fillId="0" borderId="22" xfId="0" applyNumberFormat="1" applyFont="1" applyBorder="1" applyAlignment="1">
      <alignment horizontal="center" vertical="center"/>
    </xf>
    <xf numFmtId="0" fontId="22" fillId="0" borderId="24" xfId="0" applyFont="1" applyBorder="1" applyAlignment="1">
      <alignment horizontal="justify" vertical="center" wrapText="1"/>
    </xf>
    <xf numFmtId="2" fontId="22" fillId="4" borderId="12" xfId="0" applyNumberFormat="1" applyFont="1" applyFill="1" applyBorder="1" applyAlignment="1">
      <alignment horizontal="center" vertical="center" wrapText="1"/>
    </xf>
    <xf numFmtId="0" fontId="22" fillId="0" borderId="2" xfId="0" applyFont="1" applyBorder="1" applyAlignment="1">
      <alignment horizontal="center" vertical="center" wrapText="1"/>
    </xf>
    <xf numFmtId="0" fontId="22" fillId="0" borderId="0" xfId="0" applyFont="1" applyAlignment="1">
      <alignment horizontal="center" vertical="center" wrapText="1"/>
    </xf>
    <xf numFmtId="2" fontId="22" fillId="0" borderId="2" xfId="0" applyNumberFormat="1" applyFont="1" applyBorder="1" applyAlignment="1">
      <alignment horizontal="center" vertical="center" wrapText="1"/>
    </xf>
    <xf numFmtId="0" fontId="37" fillId="0" borderId="0" xfId="0" applyFont="1" applyAlignment="1">
      <alignment horizontal="center" vertical="top" wrapText="1"/>
    </xf>
    <xf numFmtId="0" fontId="30" fillId="0" borderId="2" xfId="0" applyFont="1" applyBorder="1" applyAlignment="1">
      <alignment horizontal="center" vertical="center"/>
    </xf>
    <xf numFmtId="0" fontId="30"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horizontal="justify" vertical="center" wrapText="1"/>
    </xf>
    <xf numFmtId="2" fontId="30" fillId="0" borderId="2" xfId="0" applyNumberFormat="1" applyFont="1" applyBorder="1" applyAlignment="1">
      <alignment horizontal="center" vertical="center"/>
    </xf>
    <xf numFmtId="0" fontId="22" fillId="0" borderId="57" xfId="0" applyFont="1" applyBorder="1" applyAlignment="1">
      <alignment horizontal="center" vertical="top"/>
    </xf>
    <xf numFmtId="0" fontId="22" fillId="0" borderId="56" xfId="0" applyFont="1" applyBorder="1" applyAlignment="1">
      <alignment horizontal="center" vertical="top"/>
    </xf>
    <xf numFmtId="0" fontId="24" fillId="0" borderId="56" xfId="0" applyFont="1" applyBorder="1" applyAlignment="1">
      <alignment horizontal="center" vertical="top" wrapText="1"/>
    </xf>
    <xf numFmtId="3" fontId="22" fillId="0" borderId="57" xfId="0" applyNumberFormat="1" applyFont="1" applyBorder="1" applyAlignment="1">
      <alignment horizontal="center" vertical="top"/>
    </xf>
    <xf numFmtId="2" fontId="22" fillId="0" borderId="57" xfId="0" applyNumberFormat="1" applyFont="1" applyBorder="1" applyAlignment="1">
      <alignment horizontal="center" vertical="top"/>
    </xf>
    <xf numFmtId="0" fontId="22" fillId="0" borderId="6" xfId="0" applyFont="1" applyBorder="1" applyAlignment="1">
      <alignment horizontal="center" vertical="top"/>
    </xf>
    <xf numFmtId="0" fontId="23" fillId="0" borderId="6" xfId="0" applyFont="1" applyBorder="1" applyAlignment="1">
      <alignment horizontal="justify" vertical="top" wrapText="1"/>
    </xf>
    <xf numFmtId="0" fontId="24" fillId="0" borderId="6" xfId="0" applyFont="1" applyBorder="1" applyAlignment="1">
      <alignment horizontal="center" vertical="top" wrapText="1"/>
    </xf>
    <xf numFmtId="3" fontId="22" fillId="0" borderId="3" xfId="0" applyNumberFormat="1" applyFont="1" applyBorder="1" applyAlignment="1">
      <alignment horizontal="center" vertical="top"/>
    </xf>
    <xf numFmtId="2" fontId="22" fillId="0" borderId="3" xfId="0" applyNumberFormat="1" applyFont="1" applyBorder="1" applyAlignment="1">
      <alignment horizontal="center" vertical="top"/>
    </xf>
    <xf numFmtId="0" fontId="22" fillId="0" borderId="86" xfId="0" applyFont="1" applyBorder="1" applyAlignment="1">
      <alignment horizontal="center" vertical="top"/>
    </xf>
    <xf numFmtId="0" fontId="22" fillId="0" borderId="87" xfId="0" applyFont="1" applyBorder="1" applyAlignment="1">
      <alignment horizontal="center" vertical="top"/>
    </xf>
    <xf numFmtId="0" fontId="24" fillId="0" borderId="0" xfId="0" applyFont="1" applyAlignment="1">
      <alignment vertical="top" wrapText="1"/>
    </xf>
    <xf numFmtId="0" fontId="22" fillId="0" borderId="26" xfId="0" applyFont="1" applyBorder="1" applyAlignment="1">
      <alignment horizontal="center" vertical="top"/>
    </xf>
    <xf numFmtId="0" fontId="22" fillId="5" borderId="29" xfId="0" applyFont="1" applyFill="1" applyBorder="1" applyAlignment="1">
      <alignment vertical="top" wrapText="1"/>
    </xf>
    <xf numFmtId="0" fontId="22" fillId="5" borderId="33" xfId="0" applyFont="1" applyFill="1" applyBorder="1" applyAlignment="1">
      <alignment vertical="top" wrapText="1"/>
    </xf>
    <xf numFmtId="0" fontId="22" fillId="5" borderId="0" xfId="0" applyFont="1" applyFill="1" applyAlignment="1">
      <alignment horizontal="left" vertical="top" wrapText="1"/>
    </xf>
    <xf numFmtId="0" fontId="22" fillId="5" borderId="27" xfId="0" applyFont="1" applyFill="1" applyBorder="1" applyAlignment="1">
      <alignment horizontal="center" vertical="top"/>
    </xf>
    <xf numFmtId="0" fontId="22" fillId="5" borderId="2" xfId="0" applyFont="1" applyFill="1" applyBorder="1" applyAlignment="1">
      <alignment horizontal="center" vertical="top"/>
    </xf>
    <xf numFmtId="0" fontId="22" fillId="5" borderId="31" xfId="0" applyFont="1" applyFill="1" applyBorder="1" applyAlignment="1">
      <alignment horizontal="center" vertical="top"/>
    </xf>
    <xf numFmtId="1" fontId="23" fillId="5" borderId="27" xfId="0" applyNumberFormat="1" applyFont="1" applyFill="1" applyBorder="1" applyAlignment="1">
      <alignment horizontal="center" vertical="top"/>
    </xf>
    <xf numFmtId="1" fontId="23" fillId="5" borderId="2" xfId="0" applyNumberFormat="1" applyFont="1" applyFill="1" applyBorder="1" applyAlignment="1">
      <alignment horizontal="center" vertical="top"/>
    </xf>
    <xf numFmtId="1" fontId="23" fillId="5" borderId="31" xfId="0" applyNumberFormat="1" applyFont="1" applyFill="1" applyBorder="1" applyAlignment="1">
      <alignment horizontal="center" vertical="top"/>
    </xf>
    <xf numFmtId="0" fontId="22" fillId="0" borderId="0" xfId="13" applyFont="1" applyAlignment="1">
      <alignment horizontal="center" vertical="top"/>
    </xf>
    <xf numFmtId="0" fontId="22" fillId="5" borderId="29" xfId="0" applyFont="1" applyFill="1" applyBorder="1" applyAlignment="1">
      <alignment horizontal="center" vertical="top"/>
    </xf>
    <xf numFmtId="0" fontId="22" fillId="5" borderId="0" xfId="0" applyFont="1" applyFill="1" applyAlignment="1">
      <alignment horizontal="center" vertical="top"/>
    </xf>
    <xf numFmtId="0" fontId="22" fillId="5" borderId="33" xfId="0" applyFont="1" applyFill="1" applyBorder="1" applyAlignment="1">
      <alignment horizontal="center" vertical="top"/>
    </xf>
    <xf numFmtId="49" fontId="36" fillId="0" borderId="4" xfId="0" quotePrefix="1" applyNumberFormat="1" applyFont="1" applyBorder="1" applyAlignment="1">
      <alignment horizontal="center" vertical="center"/>
    </xf>
    <xf numFmtId="49" fontId="36" fillId="0" borderId="2" xfId="0" applyNumberFormat="1" applyFont="1" applyBorder="1" applyAlignment="1">
      <alignment horizontal="center" vertical="center"/>
    </xf>
    <xf numFmtId="49" fontId="36" fillId="0" borderId="2" xfId="0" quotePrefix="1" applyNumberFormat="1" applyFont="1" applyBorder="1" applyAlignment="1">
      <alignment horizontal="center" vertical="center"/>
    </xf>
    <xf numFmtId="49" fontId="36" fillId="0" borderId="2" xfId="0" quotePrefix="1" applyNumberFormat="1" applyFont="1" applyBorder="1" applyAlignment="1">
      <alignment horizontal="center"/>
    </xf>
    <xf numFmtId="0" fontId="30" fillId="0" borderId="57" xfId="0" applyFont="1" applyBorder="1" applyAlignment="1">
      <alignment horizontal="justify" vertical="top" wrapText="1"/>
    </xf>
    <xf numFmtId="0" fontId="22" fillId="0" borderId="0" xfId="0" applyFont="1" applyAlignment="1">
      <alignment horizontal="justify" vertical="center" wrapText="1"/>
    </xf>
    <xf numFmtId="0" fontId="22" fillId="7" borderId="85" xfId="0" applyFont="1" applyFill="1" applyBorder="1" applyAlignment="1">
      <alignment horizontal="justify" vertical="center" wrapText="1"/>
    </xf>
    <xf numFmtId="0" fontId="22" fillId="7" borderId="85" xfId="13" applyFont="1" applyFill="1" applyBorder="1" applyAlignment="1">
      <alignment horizontal="justify" vertical="top" wrapText="1"/>
    </xf>
    <xf numFmtId="43" fontId="23" fillId="7" borderId="85" xfId="13" applyNumberFormat="1" applyFont="1" applyFill="1" applyBorder="1" applyAlignment="1">
      <alignment horizontal="left" vertical="top" wrapText="1"/>
    </xf>
    <xf numFmtId="0" fontId="22" fillId="7" borderId="85" xfId="0" applyFont="1" applyFill="1" applyBorder="1" applyAlignment="1">
      <alignment horizontal="left" vertical="center" wrapText="1"/>
    </xf>
    <xf numFmtId="4" fontId="23" fillId="7" borderId="85" xfId="13" applyNumberFormat="1" applyFont="1" applyFill="1" applyBorder="1" applyAlignment="1">
      <alignment horizontal="left" vertical="top" wrapText="1"/>
    </xf>
    <xf numFmtId="0" fontId="22" fillId="0" borderId="85" xfId="13" applyFont="1" applyBorder="1" applyAlignment="1">
      <alignment horizontal="justify" vertical="top" wrapText="1"/>
    </xf>
    <xf numFmtId="43" fontId="23" fillId="0" borderId="85" xfId="13" applyNumberFormat="1" applyFont="1" applyBorder="1" applyAlignment="1">
      <alignment horizontal="left" vertical="top" wrapText="1"/>
    </xf>
    <xf numFmtId="0" fontId="73" fillId="0" borderId="0" xfId="0" applyFont="1" applyAlignment="1">
      <alignment horizontal="center" vertical="top"/>
    </xf>
    <xf numFmtId="0" fontId="73" fillId="0" borderId="0" xfId="15" applyFont="1" applyAlignment="1">
      <alignment horizontal="center" vertical="top" wrapText="1"/>
    </xf>
    <xf numFmtId="0" fontId="74" fillId="0" borderId="49" xfId="0" applyFont="1" applyBorder="1" applyAlignment="1">
      <alignment horizontal="center" vertical="top"/>
    </xf>
    <xf numFmtId="0" fontId="75" fillId="5" borderId="59" xfId="0" applyFont="1" applyFill="1" applyBorder="1" applyAlignment="1">
      <alignment horizontal="right" vertical="center" wrapText="1"/>
    </xf>
    <xf numFmtId="43" fontId="73" fillId="0" borderId="0" xfId="6" applyFont="1" applyFill="1" applyBorder="1" applyAlignment="1">
      <alignment horizontal="right" vertical="top"/>
    </xf>
    <xf numFmtId="0" fontId="76" fillId="0" borderId="1" xfId="0" applyFont="1" applyBorder="1" applyAlignment="1">
      <alignment vertical="top" wrapText="1"/>
    </xf>
    <xf numFmtId="0" fontId="76" fillId="0" borderId="0" xfId="0" applyFont="1" applyAlignment="1">
      <alignment vertical="top"/>
    </xf>
    <xf numFmtId="43" fontId="78" fillId="4" borderId="43" xfId="1" applyFont="1" applyFill="1" applyBorder="1" applyAlignment="1">
      <alignment horizontal="center" vertical="center" wrapText="1"/>
    </xf>
    <xf numFmtId="3" fontId="78" fillId="4" borderId="43" xfId="5" applyNumberFormat="1" applyFont="1" applyFill="1" applyBorder="1" applyAlignment="1" applyProtection="1">
      <alignment horizontal="center" vertical="center" wrapText="1"/>
    </xf>
    <xf numFmtId="168" fontId="63" fillId="0" borderId="2" xfId="13" applyNumberFormat="1" applyFont="1" applyBorder="1" applyAlignment="1">
      <alignment vertical="top" wrapText="1"/>
    </xf>
    <xf numFmtId="3" fontId="63" fillId="0" borderId="2" xfId="4" applyNumberFormat="1" applyFont="1" applyFill="1" applyBorder="1" applyAlignment="1" applyProtection="1">
      <alignment vertical="top" wrapText="1"/>
    </xf>
    <xf numFmtId="43" fontId="63" fillId="0" borderId="2" xfId="1" applyFont="1" applyFill="1" applyBorder="1" applyAlignment="1">
      <alignment horizontal="center" vertical="top"/>
    </xf>
    <xf numFmtId="4" fontId="63" fillId="0" borderId="2" xfId="0" applyNumberFormat="1" applyFont="1" applyBorder="1" applyAlignment="1">
      <alignment vertical="top" wrapText="1"/>
    </xf>
    <xf numFmtId="43" fontId="79" fillId="0" borderId="2" xfId="1" applyFont="1" applyFill="1" applyBorder="1" applyAlignment="1">
      <alignment horizontal="center" vertical="top"/>
    </xf>
    <xf numFmtId="4" fontId="79" fillId="0" borderId="2" xfId="0" applyNumberFormat="1" applyFont="1" applyBorder="1" applyAlignment="1">
      <alignment vertical="top" wrapText="1"/>
    </xf>
    <xf numFmtId="43" fontId="63" fillId="0" borderId="2" xfId="1" applyFont="1" applyFill="1" applyBorder="1" applyAlignment="1">
      <alignment horizontal="center" vertical="center"/>
    </xf>
    <xf numFmtId="4" fontId="63" fillId="0" borderId="2" xfId="0" applyNumberFormat="1" applyFont="1" applyBorder="1" applyAlignment="1">
      <alignment vertical="center" wrapText="1"/>
    </xf>
    <xf numFmtId="170" fontId="63" fillId="0" borderId="2" xfId="4" applyNumberFormat="1" applyFont="1" applyFill="1" applyBorder="1" applyAlignment="1" applyProtection="1">
      <alignment vertical="top" wrapText="1"/>
    </xf>
    <xf numFmtId="3" fontId="79" fillId="0" borderId="2" xfId="4" applyNumberFormat="1" applyFont="1" applyFill="1" applyBorder="1" applyAlignment="1" applyProtection="1">
      <alignment horizontal="right" vertical="top" wrapText="1"/>
    </xf>
    <xf numFmtId="170" fontId="63" fillId="0" borderId="2" xfId="4" applyNumberFormat="1" applyFont="1" applyFill="1" applyBorder="1" applyAlignment="1" applyProtection="1">
      <alignment vertical="center" wrapText="1"/>
    </xf>
    <xf numFmtId="3" fontId="79" fillId="0" borderId="2" xfId="4" applyNumberFormat="1" applyFont="1" applyFill="1" applyBorder="1" applyAlignment="1" applyProtection="1">
      <alignment horizontal="right" vertical="center" wrapText="1"/>
    </xf>
    <xf numFmtId="3" fontId="63" fillId="0" borderId="2" xfId="4" applyNumberFormat="1" applyFont="1" applyFill="1" applyBorder="1" applyAlignment="1" applyProtection="1">
      <alignment horizontal="right" vertical="top" wrapText="1"/>
    </xf>
    <xf numFmtId="43" fontId="63" fillId="0" borderId="27" xfId="1" applyFont="1" applyFill="1" applyBorder="1" applyAlignment="1">
      <alignment horizontal="center" vertical="top"/>
    </xf>
    <xf numFmtId="4" fontId="79" fillId="0" borderId="27" xfId="0" applyNumberFormat="1" applyFont="1" applyBorder="1" applyAlignment="1">
      <alignment vertical="top" wrapText="1"/>
    </xf>
    <xf numFmtId="43" fontId="63" fillId="0" borderId="31" xfId="1" applyFont="1" applyFill="1" applyBorder="1" applyAlignment="1">
      <alignment horizontal="center" vertical="top"/>
    </xf>
    <xf numFmtId="4" fontId="79" fillId="0" borderId="31" xfId="0" applyNumberFormat="1" applyFont="1" applyBorder="1" applyAlignment="1">
      <alignment vertical="top" wrapText="1"/>
    </xf>
    <xf numFmtId="0" fontId="63" fillId="0" borderId="2" xfId="0" applyFont="1" applyBorder="1" applyAlignment="1">
      <alignment vertical="top"/>
    </xf>
    <xf numFmtId="43" fontId="78" fillId="4" borderId="22" xfId="6" applyFont="1" applyFill="1" applyBorder="1" applyAlignment="1">
      <alignment horizontal="right" vertical="center" wrapText="1"/>
    </xf>
    <xf numFmtId="3" fontId="78" fillId="4" borderId="22" xfId="5" applyNumberFormat="1" applyFont="1" applyFill="1" applyBorder="1" applyAlignment="1" applyProtection="1">
      <alignment horizontal="right" vertical="center" wrapText="1"/>
    </xf>
    <xf numFmtId="43" fontId="78" fillId="4" borderId="12" xfId="1" applyFont="1" applyFill="1" applyBorder="1" applyAlignment="1">
      <alignment horizontal="right" vertical="center" wrapText="1"/>
    </xf>
    <xf numFmtId="43" fontId="78" fillId="4" borderId="12" xfId="1" applyFont="1" applyFill="1" applyBorder="1" applyAlignment="1">
      <alignment horizontal="center" vertical="center" wrapText="1"/>
    </xf>
    <xf numFmtId="43" fontId="63" fillId="0" borderId="26" xfId="1" applyFont="1" applyBorder="1" applyAlignment="1">
      <alignment horizontal="center" vertical="top"/>
    </xf>
    <xf numFmtId="43" fontId="63" fillId="0" borderId="41" xfId="1" applyFont="1" applyBorder="1" applyAlignment="1">
      <alignment horizontal="center" vertical="top" wrapText="1"/>
    </xf>
    <xf numFmtId="43" fontId="63" fillId="0" borderId="2" xfId="1" applyFont="1" applyBorder="1" applyAlignment="1">
      <alignment horizontal="center" vertical="top"/>
    </xf>
    <xf numFmtId="43" fontId="80" fillId="0" borderId="2" xfId="1" applyFont="1" applyBorder="1" applyAlignment="1">
      <alignment horizontal="center" vertical="top"/>
    </xf>
    <xf numFmtId="43" fontId="81" fillId="0" borderId="41" xfId="1" applyFont="1" applyBorder="1" applyAlignment="1">
      <alignment horizontal="center" vertical="top" wrapText="1"/>
    </xf>
    <xf numFmtId="43" fontId="63" fillId="0" borderId="41" xfId="1" applyFont="1" applyFill="1" applyBorder="1" applyAlignment="1">
      <alignment horizontal="center" vertical="top" wrapText="1"/>
    </xf>
    <xf numFmtId="43" fontId="79" fillId="0" borderId="35" xfId="1" applyFont="1" applyFill="1" applyBorder="1" applyAlignment="1" applyProtection="1">
      <alignment horizontal="center" vertical="top" wrapText="1"/>
    </xf>
    <xf numFmtId="43" fontId="63" fillId="0" borderId="2" xfId="1" applyFont="1" applyFill="1" applyBorder="1" applyAlignment="1" applyProtection="1">
      <alignment horizontal="center" vertical="top" wrapText="1"/>
    </xf>
    <xf numFmtId="43" fontId="63" fillId="0" borderId="35" xfId="1" applyFont="1" applyBorder="1" applyAlignment="1">
      <alignment horizontal="center" vertical="top"/>
    </xf>
    <xf numFmtId="43" fontId="63" fillId="0" borderId="2" xfId="1" applyFont="1" applyBorder="1" applyAlignment="1">
      <alignment horizontal="center" vertical="top" wrapText="1"/>
    </xf>
    <xf numFmtId="43" fontId="63" fillId="5" borderId="60" xfId="1" applyFont="1" applyFill="1" applyBorder="1" applyAlignment="1">
      <alignment horizontal="center" vertical="top"/>
    </xf>
    <xf numFmtId="43" fontId="63" fillId="5" borderId="27" xfId="1" applyFont="1" applyFill="1" applyBorder="1" applyAlignment="1">
      <alignment horizontal="center" vertical="top" wrapText="1"/>
    </xf>
    <xf numFmtId="43" fontId="63" fillId="5" borderId="35" xfId="1" applyFont="1" applyFill="1" applyBorder="1" applyAlignment="1">
      <alignment horizontal="center" vertical="top"/>
    </xf>
    <xf numFmtId="43" fontId="79" fillId="5" borderId="2" xfId="1" applyFont="1" applyFill="1" applyBorder="1" applyAlignment="1">
      <alignment horizontal="center" vertical="top" wrapText="1"/>
    </xf>
    <xf numFmtId="43" fontId="63" fillId="5" borderId="61" xfId="1" applyFont="1" applyFill="1" applyBorder="1" applyAlignment="1">
      <alignment horizontal="center" vertical="top"/>
    </xf>
    <xf numFmtId="43" fontId="73" fillId="5" borderId="31" xfId="1" applyFont="1" applyFill="1" applyBorder="1" applyAlignment="1">
      <alignment horizontal="center" vertical="top" wrapText="1"/>
    </xf>
    <xf numFmtId="43" fontId="79" fillId="4" borderId="12" xfId="1" applyFont="1" applyFill="1" applyBorder="1" applyAlignment="1">
      <alignment horizontal="right" vertical="center" wrapText="1"/>
    </xf>
    <xf numFmtId="43" fontId="79" fillId="0" borderId="2" xfId="1" applyFont="1" applyFill="1" applyBorder="1" applyAlignment="1">
      <alignment horizontal="right" vertical="center" wrapText="1"/>
    </xf>
    <xf numFmtId="43" fontId="63" fillId="0" borderId="2" xfId="1" applyFont="1" applyFill="1" applyBorder="1" applyAlignment="1">
      <alignment horizontal="right" vertical="top"/>
    </xf>
    <xf numFmtId="43" fontId="79" fillId="0" borderId="2" xfId="1" applyFont="1" applyFill="1" applyBorder="1" applyAlignment="1">
      <alignment horizontal="right" vertical="top"/>
    </xf>
    <xf numFmtId="43" fontId="76" fillId="0" borderId="27" xfId="1" applyFont="1" applyFill="1" applyBorder="1" applyAlignment="1">
      <alignment horizontal="center" vertical="top"/>
    </xf>
    <xf numFmtId="43" fontId="76" fillId="0" borderId="2" xfId="1" applyFont="1" applyFill="1" applyBorder="1" applyAlignment="1">
      <alignment horizontal="center" vertical="center"/>
    </xf>
    <xf numFmtId="43" fontId="73" fillId="0" borderId="2" xfId="1" applyFont="1" applyFill="1" applyBorder="1" applyAlignment="1">
      <alignment horizontal="center" vertical="center"/>
    </xf>
    <xf numFmtId="43" fontId="76" fillId="0" borderId="31" xfId="1" applyFont="1" applyFill="1" applyBorder="1" applyAlignment="1">
      <alignment horizontal="center" vertical="top"/>
    </xf>
    <xf numFmtId="43" fontId="63" fillId="0" borderId="26" xfId="1" applyFont="1" applyFill="1" applyBorder="1" applyAlignment="1">
      <alignment horizontal="center" vertical="top"/>
    </xf>
    <xf numFmtId="0" fontId="80" fillId="0" borderId="2" xfId="0" applyFont="1" applyBorder="1" applyAlignment="1">
      <alignment vertical="top"/>
    </xf>
    <xf numFmtId="43" fontId="63" fillId="0" borderId="12" xfId="1" applyFont="1" applyFill="1" applyBorder="1" applyAlignment="1">
      <alignment horizontal="center" vertical="top"/>
    </xf>
    <xf numFmtId="43" fontId="79" fillId="0" borderId="3" xfId="1" applyFont="1" applyFill="1" applyBorder="1" applyAlignment="1">
      <alignment horizontal="right" vertical="top"/>
    </xf>
    <xf numFmtId="43" fontId="63" fillId="0" borderId="3" xfId="1" applyFont="1" applyFill="1" applyBorder="1" applyAlignment="1">
      <alignment horizontal="right" vertical="top"/>
    </xf>
    <xf numFmtId="43" fontId="79" fillId="0" borderId="57" xfId="1" applyFont="1" applyFill="1" applyBorder="1" applyAlignment="1">
      <alignment horizontal="right" vertical="top"/>
    </xf>
    <xf numFmtId="43" fontId="63" fillId="0" borderId="57" xfId="1" applyFont="1" applyFill="1" applyBorder="1" applyAlignment="1">
      <alignment horizontal="right" vertical="top"/>
    </xf>
    <xf numFmtId="43" fontId="76" fillId="0" borderId="2" xfId="1" applyFont="1" applyFill="1" applyBorder="1" applyAlignment="1">
      <alignment horizontal="center" vertical="top"/>
    </xf>
    <xf numFmtId="43" fontId="73" fillId="0" borderId="2" xfId="1" applyFont="1" applyFill="1" applyBorder="1" applyAlignment="1">
      <alignment horizontal="center" vertical="top"/>
    </xf>
    <xf numFmtId="43" fontId="79" fillId="4" borderId="43" xfId="1" applyFont="1" applyFill="1" applyBorder="1" applyAlignment="1">
      <alignment horizontal="right" vertical="center" wrapText="1"/>
    </xf>
    <xf numFmtId="43" fontId="63" fillId="0" borderId="2" xfId="1" applyFont="1" applyFill="1" applyBorder="1" applyAlignment="1">
      <alignment horizontal="right" vertical="center"/>
    </xf>
    <xf numFmtId="0" fontId="5" fillId="0" borderId="14" xfId="0" applyFont="1" applyBorder="1"/>
    <xf numFmtId="0" fontId="5" fillId="0" borderId="0" xfId="0" applyFont="1"/>
    <xf numFmtId="0" fontId="17" fillId="0" borderId="0" xfId="0" applyFont="1" applyAlignment="1">
      <alignment vertical="center" wrapText="1"/>
    </xf>
    <xf numFmtId="0" fontId="21" fillId="0" borderId="0" xfId="0" applyFont="1" applyAlignment="1">
      <alignment vertical="center" wrapText="1"/>
    </xf>
    <xf numFmtId="0" fontId="4" fillId="0" borderId="0" xfId="0" applyFont="1"/>
    <xf numFmtId="0" fontId="21" fillId="0" borderId="0" xfId="0" applyFont="1" applyAlignment="1">
      <alignment horizontal="left"/>
    </xf>
    <xf numFmtId="0" fontId="29" fillId="0" borderId="36" xfId="0" applyFont="1" applyBorder="1" applyAlignment="1">
      <alignment horizontal="center"/>
    </xf>
    <xf numFmtId="0" fontId="29" fillId="0" borderId="37" xfId="0" applyFont="1" applyBorder="1" applyAlignment="1">
      <alignment horizontal="center" vertical="center"/>
    </xf>
    <xf numFmtId="0" fontId="30" fillId="0" borderId="0" xfId="0" applyFont="1" applyAlignment="1">
      <alignment horizontal="left"/>
    </xf>
    <xf numFmtId="0" fontId="29" fillId="0" borderId="36" xfId="0" applyFont="1" applyBorder="1" applyAlignment="1">
      <alignment horizontal="center" vertical="center"/>
    </xf>
    <xf numFmtId="0" fontId="21" fillId="0" borderId="0" xfId="0" applyFont="1"/>
    <xf numFmtId="0" fontId="29" fillId="0" borderId="69" xfId="0" applyFont="1" applyBorder="1" applyAlignment="1">
      <alignment horizontal="center" vertical="center"/>
    </xf>
    <xf numFmtId="0" fontId="21" fillId="0" borderId="0" xfId="0" applyFont="1" applyAlignment="1">
      <alignment horizontal="center"/>
    </xf>
    <xf numFmtId="0" fontId="29" fillId="0" borderId="68" xfId="0" applyFont="1" applyBorder="1" applyAlignment="1">
      <alignment horizontal="center" vertical="center"/>
    </xf>
    <xf numFmtId="0" fontId="15" fillId="0" borderId="0" xfId="0" applyFont="1" applyAlignment="1">
      <alignment vertical="center" wrapText="1"/>
    </xf>
    <xf numFmtId="49" fontId="5" fillId="0" borderId="13" xfId="0" applyNumberFormat="1" applyFont="1" applyBorder="1"/>
    <xf numFmtId="0" fontId="5" fillId="0" borderId="13" xfId="0" applyFont="1" applyBorder="1"/>
    <xf numFmtId="17" fontId="69" fillId="0" borderId="70" xfId="0" applyNumberFormat="1" applyFont="1" applyBorder="1" applyAlignment="1">
      <alignment horizontal="center" vertical="center"/>
    </xf>
    <xf numFmtId="17" fontId="61" fillId="0" borderId="14" xfId="0" applyNumberFormat="1" applyFont="1" applyBorder="1" applyAlignment="1">
      <alignment horizontal="center" vertical="center"/>
    </xf>
    <xf numFmtId="17" fontId="61" fillId="0" borderId="71" xfId="0" applyNumberFormat="1" applyFont="1" applyBorder="1" applyAlignment="1">
      <alignment horizontal="center" vertical="center"/>
    </xf>
    <xf numFmtId="17" fontId="61" fillId="0" borderId="72" xfId="0" applyNumberFormat="1" applyFont="1" applyBorder="1" applyAlignment="1">
      <alignment horizontal="center" vertical="center"/>
    </xf>
    <xf numFmtId="17" fontId="61" fillId="0" borderId="13" xfId="0" applyNumberFormat="1" applyFont="1" applyBorder="1" applyAlignment="1">
      <alignment horizontal="center" vertical="center"/>
    </xf>
    <xf numFmtId="17" fontId="61" fillId="0" borderId="16" xfId="0" applyNumberFormat="1" applyFont="1" applyBorder="1" applyAlignment="1">
      <alignment horizontal="center" vertical="center"/>
    </xf>
    <xf numFmtId="0" fontId="43" fillId="0" borderId="73" xfId="0" applyFont="1" applyBorder="1" applyAlignment="1">
      <alignment horizontal="center" vertical="center" textRotation="90" wrapText="1"/>
    </xf>
    <xf numFmtId="0" fontId="31" fillId="0" borderId="74" xfId="0" applyFont="1" applyBorder="1" applyAlignment="1">
      <alignment horizontal="center" vertical="center" textRotation="90" wrapText="1"/>
    </xf>
    <xf numFmtId="0" fontId="31" fillId="0" borderId="75" xfId="0" applyFont="1" applyBorder="1" applyAlignment="1">
      <alignment horizontal="center" vertical="center" textRotation="90" wrapText="1"/>
    </xf>
    <xf numFmtId="0" fontId="70" fillId="0" borderId="76" xfId="0" applyFont="1" applyBorder="1" applyAlignment="1">
      <alignment horizontal="center" vertical="center" wrapText="1"/>
    </xf>
    <xf numFmtId="0" fontId="70" fillId="0" borderId="77"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0" xfId="0" applyFont="1" applyAlignment="1">
      <alignment horizontal="center" vertical="center" wrapText="1"/>
    </xf>
    <xf numFmtId="0" fontId="32" fillId="0" borderId="13" xfId="0" applyFont="1" applyBorder="1" applyAlignment="1">
      <alignment horizontal="center" vertical="center" wrapText="1"/>
    </xf>
    <xf numFmtId="17" fontId="56" fillId="0" borderId="70" xfId="0" applyNumberFormat="1" applyFont="1" applyBorder="1" applyAlignment="1">
      <alignment horizontal="center" vertical="center"/>
    </xf>
    <xf numFmtId="17" fontId="56" fillId="0" borderId="14" xfId="0" applyNumberFormat="1" applyFont="1" applyBorder="1" applyAlignment="1">
      <alignment horizontal="center" vertical="center"/>
    </xf>
    <xf numFmtId="17" fontId="56" fillId="0" borderId="71" xfId="0" applyNumberFormat="1" applyFont="1" applyBorder="1" applyAlignment="1">
      <alignment horizontal="center" vertical="center"/>
    </xf>
    <xf numFmtId="17" fontId="56" fillId="0" borderId="72" xfId="0" applyNumberFormat="1" applyFont="1" applyBorder="1" applyAlignment="1">
      <alignment horizontal="center" vertical="center"/>
    </xf>
    <xf numFmtId="17" fontId="56" fillId="0" borderId="13" xfId="0" applyNumberFormat="1" applyFont="1" applyBorder="1" applyAlignment="1">
      <alignment horizontal="center" vertical="center"/>
    </xf>
    <xf numFmtId="17" fontId="56" fillId="0" borderId="16" xfId="0" applyNumberFormat="1" applyFont="1" applyBorder="1" applyAlignment="1">
      <alignment horizontal="center" vertical="center"/>
    </xf>
    <xf numFmtId="0" fontId="17" fillId="0" borderId="0" xfId="0" applyFont="1" applyAlignment="1">
      <alignment horizontal="center" vertical="center" wrapText="1"/>
    </xf>
    <xf numFmtId="0" fontId="15" fillId="2" borderId="66" xfId="0" applyFont="1" applyFill="1" applyBorder="1" applyAlignment="1">
      <alignment horizontal="center"/>
    </xf>
    <xf numFmtId="0" fontId="15" fillId="2" borderId="6" xfId="0" applyFont="1" applyFill="1" applyBorder="1" applyAlignment="1">
      <alignment horizontal="center"/>
    </xf>
    <xf numFmtId="0" fontId="15" fillId="2" borderId="67" xfId="0" applyFont="1" applyFill="1" applyBorder="1" applyAlignment="1">
      <alignment horizontal="center"/>
    </xf>
    <xf numFmtId="0" fontId="15" fillId="2" borderId="64" xfId="0" applyFont="1" applyFill="1" applyBorder="1" applyAlignment="1">
      <alignment horizontal="center"/>
    </xf>
    <xf numFmtId="0" fontId="15" fillId="2" borderId="5" xfId="0" applyFont="1" applyFill="1" applyBorder="1" applyAlignment="1">
      <alignment horizontal="center"/>
    </xf>
    <xf numFmtId="0" fontId="15" fillId="2" borderId="65" xfId="0" applyFont="1" applyFill="1" applyBorder="1" applyAlignment="1">
      <alignment horizontal="center"/>
    </xf>
    <xf numFmtId="0" fontId="18" fillId="0" borderId="79" xfId="0" applyFont="1" applyBorder="1" applyAlignment="1">
      <alignment horizontal="center" vertical="center"/>
    </xf>
    <xf numFmtId="0" fontId="18" fillId="0" borderId="14" xfId="0" applyFont="1" applyBorder="1" applyAlignment="1">
      <alignment horizontal="center" vertical="center"/>
    </xf>
    <xf numFmtId="0" fontId="18" fillId="0" borderId="80" xfId="0" applyFont="1" applyBorder="1" applyAlignment="1">
      <alignment horizontal="center" vertical="center"/>
    </xf>
    <xf numFmtId="0" fontId="18" fillId="0" borderId="35" xfId="0" applyFont="1" applyBorder="1" applyAlignment="1">
      <alignment horizontal="center" vertical="center"/>
    </xf>
    <xf numFmtId="0" fontId="18" fillId="0" borderId="0" xfId="0" applyFont="1" applyAlignment="1">
      <alignment horizontal="center" vertical="center"/>
    </xf>
    <xf numFmtId="0" fontId="18" fillId="0" borderId="41" xfId="0" applyFont="1" applyBorder="1" applyAlignment="1">
      <alignment horizontal="center" vertical="center"/>
    </xf>
    <xf numFmtId="0" fontId="18" fillId="0" borderId="62" xfId="0" applyFont="1" applyBorder="1" applyAlignment="1">
      <alignment horizontal="center" vertical="center"/>
    </xf>
    <xf numFmtId="0" fontId="18" fillId="0" borderId="42" xfId="0" applyFont="1" applyBorder="1" applyAlignment="1">
      <alignment horizontal="center" vertical="center"/>
    </xf>
    <xf numFmtId="0" fontId="18" fillId="0" borderId="63" xfId="0" applyFont="1" applyBorder="1" applyAlignment="1">
      <alignment horizontal="center" vertical="center"/>
    </xf>
    <xf numFmtId="0" fontId="42" fillId="4" borderId="81" xfId="0" applyFont="1" applyFill="1" applyBorder="1" applyAlignment="1">
      <alignment horizontal="center" vertical="center" wrapText="1"/>
    </xf>
    <xf numFmtId="0" fontId="42" fillId="4" borderId="0" xfId="0" applyFont="1" applyFill="1" applyAlignment="1">
      <alignment horizontal="center" vertical="center" wrapText="1"/>
    </xf>
    <xf numFmtId="0" fontId="42" fillId="4" borderId="42" xfId="0" applyFont="1" applyFill="1" applyBorder="1" applyAlignment="1">
      <alignment horizontal="center" vertical="center" wrapText="1"/>
    </xf>
    <xf numFmtId="0" fontId="71" fillId="2" borderId="81" xfId="0" applyFont="1" applyFill="1" applyBorder="1" applyAlignment="1">
      <alignment horizontal="center" vertical="center" textRotation="90" wrapText="1"/>
    </xf>
    <xf numFmtId="0" fontId="72" fillId="2" borderId="0" xfId="0" applyFont="1" applyFill="1" applyAlignment="1">
      <alignment horizontal="center" vertical="center" textRotation="90" wrapText="1"/>
    </xf>
    <xf numFmtId="0" fontId="72" fillId="2" borderId="42" xfId="0" applyFont="1" applyFill="1" applyBorder="1" applyAlignment="1">
      <alignment horizontal="center" vertical="center" textRotation="90" wrapText="1"/>
    </xf>
    <xf numFmtId="0" fontId="16" fillId="0" borderId="82" xfId="0" applyFont="1" applyBorder="1" applyAlignment="1">
      <alignment horizontal="center"/>
    </xf>
    <xf numFmtId="0" fontId="16" fillId="0" borderId="81" xfId="0" applyFont="1" applyBorder="1" applyAlignment="1">
      <alignment horizontal="center"/>
    </xf>
    <xf numFmtId="0" fontId="16" fillId="0" borderId="83" xfId="0" applyFont="1" applyBorder="1" applyAlignment="1">
      <alignment horizontal="center"/>
    </xf>
    <xf numFmtId="0" fontId="16" fillId="0" borderId="35" xfId="0" applyFont="1" applyBorder="1" applyAlignment="1">
      <alignment horizontal="center"/>
    </xf>
    <xf numFmtId="0" fontId="16" fillId="0" borderId="0" xfId="0" applyFont="1" applyAlignment="1">
      <alignment horizontal="center"/>
    </xf>
    <xf numFmtId="0" fontId="16" fillId="0" borderId="41" xfId="0" applyFont="1" applyBorder="1" applyAlignment="1">
      <alignment horizontal="center"/>
    </xf>
    <xf numFmtId="0" fontId="16" fillId="0" borderId="39" xfId="0" applyFont="1" applyBorder="1" applyAlignment="1">
      <alignment horizontal="center"/>
    </xf>
    <xf numFmtId="0" fontId="16" fillId="0" borderId="13" xfId="0" applyFont="1" applyBorder="1" applyAlignment="1">
      <alignment horizontal="center"/>
    </xf>
    <xf numFmtId="0" fontId="16" fillId="0" borderId="40" xfId="0" applyFont="1" applyBorder="1" applyAlignment="1">
      <alignment horizontal="center"/>
    </xf>
    <xf numFmtId="0" fontId="66" fillId="0" borderId="0" xfId="0" applyFont="1" applyAlignment="1">
      <alignment horizontal="left" vertical="top" wrapText="1"/>
    </xf>
    <xf numFmtId="0" fontId="64" fillId="0" borderId="0" xfId="0" applyFont="1" applyAlignment="1">
      <alignment horizontal="left" vertical="top" wrapText="1"/>
    </xf>
    <xf numFmtId="0" fontId="64" fillId="0" borderId="0" xfId="0" applyFont="1" applyAlignment="1">
      <alignment horizontal="justify" vertical="top" wrapText="1"/>
    </xf>
    <xf numFmtId="0" fontId="65" fillId="0" borderId="45" xfId="14" applyFont="1" applyBorder="1" applyAlignment="1">
      <alignment horizontal="left" vertical="center"/>
    </xf>
    <xf numFmtId="0" fontId="65" fillId="0" borderId="46" xfId="14" applyFont="1" applyBorder="1" applyAlignment="1">
      <alignment horizontal="left" vertical="center"/>
    </xf>
    <xf numFmtId="0" fontId="65" fillId="0" borderId="29" xfId="14" applyFont="1" applyBorder="1" applyAlignment="1">
      <alignment horizontal="left" vertical="top" wrapText="1"/>
    </xf>
    <xf numFmtId="0" fontId="65" fillId="0" borderId="0" xfId="14" applyFont="1" applyAlignment="1">
      <alignment horizontal="left" vertical="top" wrapText="1"/>
    </xf>
    <xf numFmtId="0" fontId="65" fillId="0" borderId="42" xfId="14" applyFont="1" applyBorder="1" applyAlignment="1">
      <alignment horizontal="left" vertical="top"/>
    </xf>
    <xf numFmtId="0" fontId="66" fillId="0" borderId="0" xfId="14" applyFont="1" applyAlignment="1">
      <alignment horizontal="center" vertical="top"/>
    </xf>
    <xf numFmtId="0" fontId="64" fillId="0" borderId="0" xfId="14" applyFont="1" applyAlignment="1">
      <alignment horizontal="justify" vertical="top" wrapText="1"/>
    </xf>
    <xf numFmtId="0" fontId="64" fillId="0" borderId="0" xfId="14" applyFont="1" applyAlignment="1">
      <alignment horizontal="justify" vertical="top"/>
    </xf>
    <xf numFmtId="0" fontId="66" fillId="0" borderId="0" xfId="14" applyFont="1" applyAlignment="1">
      <alignment horizontal="left" vertical="top"/>
    </xf>
    <xf numFmtId="0" fontId="24" fillId="0" borderId="0" xfId="17" applyFont="1" applyAlignment="1">
      <alignment horizontal="left" vertical="top"/>
    </xf>
    <xf numFmtId="0" fontId="64" fillId="0" borderId="0" xfId="14" applyFont="1" applyAlignment="1">
      <alignment vertical="top" wrapText="1"/>
    </xf>
    <xf numFmtId="0" fontId="64" fillId="0" borderId="0" xfId="14" quotePrefix="1" applyFont="1" applyAlignment="1">
      <alignment horizontal="justify" vertical="top" wrapText="1"/>
    </xf>
    <xf numFmtId="0" fontId="23" fillId="0" borderId="0" xfId="16" applyFont="1" applyAlignment="1">
      <alignment horizontal="justify" vertical="top" wrapText="1"/>
    </xf>
    <xf numFmtId="0" fontId="23" fillId="0" borderId="5" xfId="17" applyFont="1" applyBorder="1" applyAlignment="1">
      <alignment horizontal="left" vertical="top" wrapText="1"/>
    </xf>
    <xf numFmtId="0" fontId="23" fillId="0" borderId="0" xfId="17" applyFont="1" applyAlignment="1">
      <alignment horizontal="left" vertical="top" wrapText="1"/>
    </xf>
    <xf numFmtId="0" fontId="22" fillId="0" borderId="5" xfId="17" applyFont="1" applyBorder="1" applyAlignment="1">
      <alignment horizontal="left" vertical="top" wrapText="1"/>
    </xf>
    <xf numFmtId="0" fontId="23" fillId="0" borderId="0" xfId="17" applyFont="1" applyAlignment="1">
      <alignment horizontal="justify" vertical="top" wrapText="1"/>
    </xf>
    <xf numFmtId="0" fontId="22" fillId="0" borderId="5" xfId="17" applyFont="1" applyBorder="1" applyAlignment="1">
      <alignment horizontal="justify" vertical="top" wrapText="1"/>
    </xf>
    <xf numFmtId="0" fontId="68" fillId="0" borderId="0" xfId="17" applyFont="1" applyAlignment="1">
      <alignment horizontal="justify" vertical="top" wrapText="1"/>
    </xf>
    <xf numFmtId="0" fontId="22" fillId="0" borderId="0" xfId="17" applyFont="1" applyAlignment="1">
      <alignment horizontal="justify" vertical="top" wrapText="1"/>
    </xf>
    <xf numFmtId="0" fontId="24" fillId="0" borderId="0" xfId="17" applyFont="1" applyAlignment="1">
      <alignment horizontal="left" vertical="top" wrapText="1"/>
    </xf>
    <xf numFmtId="0" fontId="23" fillId="0" borderId="0" xfId="15" applyFont="1" applyAlignment="1">
      <alignment horizontal="left" vertical="top" wrapText="1"/>
    </xf>
    <xf numFmtId="0" fontId="23" fillId="0" borderId="5" xfId="15" applyFont="1" applyBorder="1" applyAlignment="1">
      <alignment horizontal="left" vertical="top" wrapText="1"/>
    </xf>
    <xf numFmtId="0" fontId="22" fillId="0" borderId="0" xfId="15" applyFont="1" applyAlignment="1">
      <alignment horizontal="left" vertical="top" wrapText="1"/>
    </xf>
    <xf numFmtId="0" fontId="23" fillId="0" borderId="0" xfId="16" applyFont="1" applyAlignment="1">
      <alignment horizontal="justify" vertical="center" wrapText="1"/>
    </xf>
    <xf numFmtId="0" fontId="23" fillId="0" borderId="0" xfId="14" applyFont="1" applyAlignment="1">
      <alignment horizontal="justify" vertical="top" wrapText="1"/>
    </xf>
    <xf numFmtId="0" fontId="22" fillId="0" borderId="56" xfId="17" applyFont="1" applyBorder="1" applyAlignment="1">
      <alignment horizontal="left" vertical="top" wrapText="1"/>
    </xf>
    <xf numFmtId="0" fontId="22" fillId="0" borderId="0" xfId="16" applyFont="1" applyAlignment="1">
      <alignment horizontal="justify" vertical="top" wrapText="1"/>
    </xf>
    <xf numFmtId="0" fontId="22" fillId="0" borderId="0" xfId="16" applyFont="1" applyAlignment="1">
      <alignment horizontal="justify" vertical="center" wrapText="1"/>
    </xf>
    <xf numFmtId="0" fontId="30" fillId="0" borderId="24" xfId="15" applyFont="1" applyBorder="1" applyAlignment="1">
      <alignment horizontal="center" vertical="center" wrapText="1"/>
    </xf>
    <xf numFmtId="0" fontId="65" fillId="4" borderId="42" xfId="14" applyFont="1" applyFill="1" applyBorder="1" applyAlignment="1">
      <alignment horizontal="center" vertical="center"/>
    </xf>
    <xf numFmtId="0" fontId="65" fillId="0" borderId="0" xfId="16" applyFont="1" applyAlignment="1">
      <alignment horizontal="left" vertical="top" wrapText="1"/>
    </xf>
    <xf numFmtId="0" fontId="23" fillId="0" borderId="1" xfId="15" applyFont="1" applyBorder="1" applyAlignment="1">
      <alignment horizontal="left" vertical="top" wrapText="1"/>
    </xf>
    <xf numFmtId="0" fontId="64" fillId="0" borderId="0" xfId="14" quotePrefix="1" applyFont="1" applyAlignment="1">
      <alignment horizontal="left" vertical="top" wrapText="1"/>
    </xf>
    <xf numFmtId="0" fontId="38" fillId="0" borderId="0" xfId="14" applyFont="1" applyAlignment="1">
      <alignment horizontal="justify" vertical="top" wrapText="1"/>
    </xf>
    <xf numFmtId="0" fontId="67" fillId="0" borderId="0" xfId="0" quotePrefix="1" applyFont="1" applyAlignment="1">
      <alignment horizontal="justify" vertical="top" wrapText="1"/>
    </xf>
    <xf numFmtId="0" fontId="67" fillId="0" borderId="0" xfId="0" applyFont="1" applyAlignment="1">
      <alignment horizontal="justify" vertical="top" wrapText="1"/>
    </xf>
    <xf numFmtId="0" fontId="64" fillId="0" borderId="0" xfId="14" applyFont="1" applyAlignment="1">
      <alignment horizontal="left" vertical="top" wrapText="1"/>
    </xf>
    <xf numFmtId="0" fontId="64" fillId="0" borderId="0" xfId="16" applyFont="1" applyAlignment="1">
      <alignment horizontal="justify" vertical="top" wrapText="1"/>
    </xf>
    <xf numFmtId="0" fontId="9" fillId="0" borderId="7" xfId="0" applyFont="1" applyBorder="1" applyAlignment="1">
      <alignment horizontal="center"/>
    </xf>
    <xf numFmtId="0" fontId="5" fillId="0" borderId="0" xfId="0" applyFont="1" applyAlignment="1">
      <alignment horizontal="center"/>
    </xf>
    <xf numFmtId="0" fontId="5" fillId="0" borderId="1" xfId="0" applyFont="1" applyBorder="1" applyAlignment="1">
      <alignment horizontal="center"/>
    </xf>
    <xf numFmtId="0" fontId="9" fillId="0" borderId="0" xfId="0" applyFont="1"/>
    <xf numFmtId="0" fontId="8" fillId="0" borderId="0" xfId="0" applyFont="1"/>
    <xf numFmtId="0" fontId="9" fillId="0" borderId="0" xfId="0" applyFont="1" applyAlignment="1">
      <alignment horizontal="center"/>
    </xf>
    <xf numFmtId="0" fontId="8" fillId="0" borderId="0" xfId="0" applyFont="1" applyAlignment="1">
      <alignment horizontal="center"/>
    </xf>
    <xf numFmtId="0" fontId="9" fillId="0" borderId="1" xfId="0" applyFont="1" applyBorder="1" applyAlignment="1">
      <alignment horizontal="center"/>
    </xf>
    <xf numFmtId="0" fontId="43" fillId="4" borderId="81" xfId="0" applyFont="1" applyFill="1" applyBorder="1" applyAlignment="1">
      <alignment horizontal="center" vertical="center" wrapText="1"/>
    </xf>
    <xf numFmtId="0" fontId="43" fillId="4" borderId="0" xfId="0" applyFont="1" applyFill="1" applyAlignment="1">
      <alignment horizontal="center" vertical="center" wrapText="1"/>
    </xf>
    <xf numFmtId="0" fontId="43" fillId="4" borderId="42" xfId="0" applyFont="1" applyFill="1" applyBorder="1" applyAlignment="1">
      <alignment horizontal="center" vertical="center" wrapText="1"/>
    </xf>
    <xf numFmtId="0" fontId="30" fillId="0" borderId="25" xfId="15" applyFont="1" applyBorder="1" applyAlignment="1">
      <alignment horizontal="center" vertical="center" wrapText="1"/>
    </xf>
    <xf numFmtId="0" fontId="30" fillId="0" borderId="22" xfId="15" applyFont="1" applyBorder="1" applyAlignment="1">
      <alignment horizontal="center" vertical="center" wrapText="1"/>
    </xf>
    <xf numFmtId="0" fontId="30" fillId="0" borderId="23" xfId="15" applyFont="1" applyBorder="1" applyAlignment="1">
      <alignment horizontal="center" vertical="center" wrapText="1"/>
    </xf>
    <xf numFmtId="0" fontId="30" fillId="2" borderId="66" xfId="0" applyFont="1" applyFill="1" applyBorder="1" applyAlignment="1">
      <alignment horizontal="center"/>
    </xf>
    <xf numFmtId="0" fontId="30" fillId="2" borderId="6" xfId="0" applyFont="1" applyFill="1" applyBorder="1" applyAlignment="1">
      <alignment horizontal="center"/>
    </xf>
    <xf numFmtId="0" fontId="30" fillId="2" borderId="67" xfId="0" applyFont="1" applyFill="1" applyBorder="1" applyAlignment="1">
      <alignment horizontal="center"/>
    </xf>
    <xf numFmtId="0" fontId="30" fillId="2" borderId="64" xfId="0" applyFont="1" applyFill="1" applyBorder="1" applyAlignment="1">
      <alignment horizontal="center"/>
    </xf>
    <xf numFmtId="0" fontId="30" fillId="2" borderId="5" xfId="0" applyFont="1" applyFill="1" applyBorder="1" applyAlignment="1">
      <alignment horizontal="center"/>
    </xf>
    <xf numFmtId="0" fontId="30" fillId="2" borderId="65" xfId="0" applyFont="1" applyFill="1" applyBorder="1" applyAlignment="1">
      <alignment horizontal="center"/>
    </xf>
    <xf numFmtId="0" fontId="46" fillId="0" borderId="79" xfId="0" applyFont="1" applyBorder="1" applyAlignment="1">
      <alignment horizontal="center" vertical="center"/>
    </xf>
    <xf numFmtId="0" fontId="46" fillId="0" borderId="14" xfId="0" applyFont="1" applyBorder="1" applyAlignment="1">
      <alignment horizontal="center" vertical="center"/>
    </xf>
    <xf numFmtId="0" fontId="46" fillId="0" borderId="80" xfId="0" applyFont="1" applyBorder="1" applyAlignment="1">
      <alignment horizontal="center" vertical="center"/>
    </xf>
    <xf numFmtId="0" fontId="46" fillId="0" borderId="35" xfId="0" applyFont="1" applyBorder="1" applyAlignment="1">
      <alignment horizontal="center" vertical="center"/>
    </xf>
    <xf numFmtId="0" fontId="46" fillId="0" borderId="0" xfId="0" applyFont="1" applyAlignment="1">
      <alignment horizontal="center" vertical="center"/>
    </xf>
    <xf numFmtId="0" fontId="46" fillId="0" borderId="41" xfId="0" applyFont="1" applyBorder="1" applyAlignment="1">
      <alignment horizontal="center" vertical="center"/>
    </xf>
    <xf numFmtId="0" fontId="46" fillId="0" borderId="62" xfId="0" applyFont="1" applyBorder="1" applyAlignment="1">
      <alignment horizontal="center" vertical="center"/>
    </xf>
    <xf numFmtId="0" fontId="46" fillId="0" borderId="42" xfId="0" applyFont="1" applyBorder="1" applyAlignment="1">
      <alignment horizontal="center" vertical="center"/>
    </xf>
    <xf numFmtId="0" fontId="46" fillId="0" borderId="63" xfId="0" applyFont="1" applyBorder="1" applyAlignment="1">
      <alignment horizontal="center" vertical="center"/>
    </xf>
    <xf numFmtId="0" fontId="35" fillId="0" borderId="82" xfId="0" applyFont="1" applyBorder="1" applyAlignment="1">
      <alignment horizontal="center"/>
    </xf>
    <xf numFmtId="0" fontId="35" fillId="0" borderId="81" xfId="0" applyFont="1" applyBorder="1" applyAlignment="1">
      <alignment horizontal="center"/>
    </xf>
    <xf numFmtId="0" fontId="35" fillId="0" borderId="83" xfId="0" applyFont="1" applyBorder="1" applyAlignment="1">
      <alignment horizontal="center"/>
    </xf>
    <xf numFmtId="0" fontId="35" fillId="0" borderId="35" xfId="0" applyFont="1" applyBorder="1" applyAlignment="1">
      <alignment horizontal="center"/>
    </xf>
    <xf numFmtId="0" fontId="35" fillId="0" borderId="0" xfId="0" applyFont="1" applyAlignment="1">
      <alignment horizontal="center"/>
    </xf>
    <xf numFmtId="0" fontId="35" fillId="0" borderId="41" xfId="0" applyFont="1" applyBorder="1" applyAlignment="1">
      <alignment horizontal="center"/>
    </xf>
    <xf numFmtId="0" fontId="35" fillId="0" borderId="39" xfId="0" applyFont="1" applyBorder="1" applyAlignment="1">
      <alignment horizontal="center"/>
    </xf>
    <xf numFmtId="0" fontId="35" fillId="0" borderId="13" xfId="0" applyFont="1" applyBorder="1" applyAlignment="1">
      <alignment horizontal="center"/>
    </xf>
    <xf numFmtId="0" fontId="35" fillId="0" borderId="40" xfId="0" applyFont="1" applyBorder="1" applyAlignment="1">
      <alignment horizontal="center"/>
    </xf>
    <xf numFmtId="0" fontId="30" fillId="0" borderId="25" xfId="15" applyFont="1" applyBorder="1" applyAlignment="1">
      <alignment horizontal="center" vertical="top" wrapText="1"/>
    </xf>
    <xf numFmtId="0" fontId="30" fillId="0" borderId="22" xfId="15" applyFont="1" applyBorder="1" applyAlignment="1">
      <alignment horizontal="center" vertical="top" wrapText="1"/>
    </xf>
    <xf numFmtId="0" fontId="30" fillId="0" borderId="23" xfId="15" applyFont="1" applyBorder="1" applyAlignment="1">
      <alignment horizontal="center" vertical="top" wrapText="1"/>
    </xf>
    <xf numFmtId="0" fontId="30" fillId="0" borderId="53" xfId="0" applyFont="1" applyBorder="1" applyAlignment="1">
      <alignment horizontal="center" vertical="center" wrapText="1"/>
    </xf>
    <xf numFmtId="0" fontId="30" fillId="0" borderId="54" xfId="0" applyFont="1" applyBorder="1" applyAlignment="1">
      <alignment horizontal="center" vertical="center" wrapText="1"/>
    </xf>
    <xf numFmtId="0" fontId="30" fillId="0" borderId="7" xfId="0" applyFont="1" applyBorder="1" applyAlignment="1">
      <alignment horizontal="center" vertical="top" wrapText="1"/>
    </xf>
    <xf numFmtId="0" fontId="30" fillId="0" borderId="1" xfId="0" applyFont="1" applyBorder="1" applyAlignment="1">
      <alignment horizontal="center" vertical="top" wrapText="1"/>
    </xf>
    <xf numFmtId="0" fontId="35" fillId="0" borderId="7" xfId="0" applyFont="1" applyBorder="1" applyAlignment="1">
      <alignment horizontal="center" vertical="top" wrapText="1"/>
    </xf>
    <xf numFmtId="0" fontId="35" fillId="0" borderId="1" xfId="0" applyFont="1" applyBorder="1" applyAlignment="1">
      <alignment horizontal="center" vertical="top" wrapText="1"/>
    </xf>
    <xf numFmtId="0" fontId="35" fillId="0" borderId="52" xfId="0" applyFont="1" applyBorder="1" applyAlignment="1">
      <alignment horizontal="center" vertical="top" wrapText="1"/>
    </xf>
    <xf numFmtId="0" fontId="35" fillId="0" borderId="2" xfId="0" applyFont="1" applyBorder="1" applyAlignment="1">
      <alignment horizontal="center" vertical="top" wrapText="1"/>
    </xf>
    <xf numFmtId="0" fontId="35" fillId="0" borderId="55" xfId="0" applyFont="1" applyBorder="1" applyAlignment="1">
      <alignment horizontal="center" vertical="top" wrapText="1"/>
    </xf>
    <xf numFmtId="0" fontId="22" fillId="0" borderId="50" xfId="0" applyFont="1" applyBorder="1" applyAlignment="1">
      <alignment horizontal="center" vertical="top" wrapText="1"/>
    </xf>
    <xf numFmtId="0" fontId="22" fillId="0" borderId="51" xfId="0" applyFont="1" applyBorder="1" applyAlignment="1">
      <alignment horizontal="center" vertical="top" wrapText="1"/>
    </xf>
    <xf numFmtId="0" fontId="33" fillId="0" borderId="38" xfId="0" applyFont="1" applyBorder="1" applyAlignment="1">
      <alignment horizontal="center" vertical="top"/>
    </xf>
    <xf numFmtId="0" fontId="36" fillId="5" borderId="84" xfId="15" applyFont="1" applyFill="1" applyBorder="1" applyAlignment="1">
      <alignment horizontal="center" vertical="top" wrapText="1"/>
    </xf>
    <xf numFmtId="0" fontId="32" fillId="0" borderId="78" xfId="0" applyFont="1" applyBorder="1" applyAlignment="1">
      <alignment horizontal="center" vertical="center"/>
    </xf>
    <xf numFmtId="0" fontId="30" fillId="0" borderId="50" xfId="0" applyFont="1" applyBorder="1" applyAlignment="1">
      <alignment horizontal="center" vertical="top" wrapText="1"/>
    </xf>
    <xf numFmtId="0" fontId="30" fillId="0" borderId="51" xfId="0" applyFont="1" applyBorder="1" applyAlignment="1">
      <alignment horizontal="center" vertical="top" wrapText="1"/>
    </xf>
    <xf numFmtId="43" fontId="79" fillId="0" borderId="2" xfId="1" applyFont="1" applyFill="1" applyBorder="1" applyAlignment="1" applyProtection="1">
      <alignment horizontal="right" vertical="center"/>
      <protection locked="0"/>
    </xf>
    <xf numFmtId="43" fontId="80" fillId="0" borderId="2" xfId="1" applyFont="1" applyFill="1" applyBorder="1" applyAlignment="1" applyProtection="1">
      <alignment horizontal="right" vertical="center"/>
      <protection locked="0"/>
    </xf>
    <xf numFmtId="43" fontId="63" fillId="0" borderId="2" xfId="1" applyFont="1" applyFill="1" applyBorder="1" applyAlignment="1" applyProtection="1">
      <alignment horizontal="right" vertical="center"/>
      <protection locked="0"/>
    </xf>
    <xf numFmtId="43" fontId="63" fillId="0" borderId="2" xfId="1" applyFont="1" applyFill="1" applyBorder="1" applyAlignment="1" applyProtection="1">
      <alignment horizontal="right" vertical="center" wrapText="1"/>
      <protection locked="0"/>
    </xf>
    <xf numFmtId="43" fontId="81" fillId="0" borderId="2" xfId="1" applyFont="1" applyFill="1" applyBorder="1" applyAlignment="1" applyProtection="1">
      <alignment horizontal="right" vertical="center" wrapText="1"/>
      <protection locked="0"/>
    </xf>
    <xf numFmtId="43" fontId="63" fillId="0" borderId="44" xfId="1" applyFont="1" applyFill="1" applyBorder="1" applyAlignment="1" applyProtection="1">
      <alignment horizontal="right" vertical="center" wrapText="1"/>
      <protection locked="0"/>
    </xf>
    <xf numFmtId="43" fontId="63" fillId="0" borderId="21" xfId="1" applyFont="1" applyFill="1" applyBorder="1" applyAlignment="1" applyProtection="1">
      <alignment horizontal="right" vertical="center" wrapText="1"/>
      <protection locked="0"/>
    </xf>
    <xf numFmtId="43" fontId="63" fillId="0" borderId="2" xfId="1" quotePrefix="1" applyFont="1" applyFill="1" applyBorder="1" applyAlignment="1" applyProtection="1">
      <alignment horizontal="right" vertical="center" wrapText="1"/>
      <protection locked="0"/>
    </xf>
    <xf numFmtId="43" fontId="79" fillId="0" borderId="44" xfId="1" applyFont="1" applyFill="1" applyBorder="1" applyAlignment="1" applyProtection="1">
      <alignment horizontal="right" vertical="center" wrapText="1"/>
      <protection locked="0"/>
    </xf>
    <xf numFmtId="43" fontId="79" fillId="0" borderId="21" xfId="1" applyFont="1" applyFill="1" applyBorder="1" applyAlignment="1" applyProtection="1">
      <alignment horizontal="right" vertical="center" wrapText="1"/>
      <protection locked="0"/>
    </xf>
    <xf numFmtId="43" fontId="81" fillId="0" borderId="2" xfId="1" applyFont="1" applyFill="1" applyBorder="1" applyAlignment="1" applyProtection="1">
      <alignment horizontal="right" vertical="center"/>
      <protection locked="0"/>
    </xf>
    <xf numFmtId="43" fontId="81" fillId="0" borderId="2" xfId="6" applyFont="1" applyFill="1" applyBorder="1" applyAlignment="1" applyProtection="1">
      <alignment horizontal="right" vertical="center"/>
      <protection locked="0"/>
    </xf>
    <xf numFmtId="43" fontId="63" fillId="0" borderId="2" xfId="6" applyFont="1" applyFill="1" applyBorder="1" applyAlignment="1" applyProtection="1">
      <alignment horizontal="right" vertical="center"/>
      <protection locked="0"/>
    </xf>
    <xf numFmtId="43" fontId="63" fillId="0" borderId="2" xfId="6" applyFont="1" applyFill="1" applyBorder="1" applyAlignment="1" applyProtection="1">
      <alignment horizontal="right" vertical="center" wrapText="1"/>
      <protection locked="0"/>
    </xf>
    <xf numFmtId="43" fontId="79" fillId="0" borderId="44" xfId="6" applyFont="1" applyFill="1" applyBorder="1" applyAlignment="1" applyProtection="1">
      <alignment horizontal="right" vertical="center" wrapText="1"/>
      <protection locked="0"/>
    </xf>
    <xf numFmtId="43" fontId="79" fillId="0" borderId="21" xfId="6" applyFont="1" applyFill="1" applyBorder="1" applyAlignment="1" applyProtection="1">
      <alignment horizontal="right" vertical="center" wrapText="1"/>
      <protection locked="0"/>
    </xf>
    <xf numFmtId="43" fontId="79" fillId="0" borderId="2" xfId="6" applyFont="1" applyFill="1" applyBorder="1" applyAlignment="1" applyProtection="1">
      <alignment horizontal="right" vertical="center" wrapText="1"/>
      <protection locked="0"/>
    </xf>
    <xf numFmtId="43" fontId="80" fillId="0" borderId="2" xfId="6" applyFont="1" applyFill="1" applyBorder="1" applyAlignment="1" applyProtection="1">
      <alignment horizontal="right" vertical="center" wrapText="1"/>
      <protection locked="0"/>
    </xf>
    <xf numFmtId="43" fontId="63" fillId="0" borderId="4" xfId="1" applyFont="1" applyFill="1" applyBorder="1" applyAlignment="1" applyProtection="1">
      <alignment horizontal="right" vertical="center"/>
      <protection locked="0"/>
    </xf>
    <xf numFmtId="43" fontId="79" fillId="0" borderId="27" xfId="1" quotePrefix="1" applyFont="1" applyFill="1" applyBorder="1" applyAlignment="1" applyProtection="1">
      <alignment horizontal="right" vertical="center" wrapText="1"/>
      <protection locked="0"/>
    </xf>
    <xf numFmtId="43" fontId="79" fillId="0" borderId="2" xfId="1" quotePrefix="1" applyFont="1" applyFill="1" applyBorder="1" applyAlignment="1" applyProtection="1">
      <alignment horizontal="right" vertical="center" wrapText="1"/>
      <protection locked="0"/>
    </xf>
    <xf numFmtId="43" fontId="79" fillId="0" borderId="43" xfId="1" quotePrefix="1" applyFont="1" applyFill="1" applyBorder="1" applyAlignment="1" applyProtection="1">
      <alignment horizontal="right" vertical="center" wrapText="1"/>
      <protection locked="0"/>
    </xf>
    <xf numFmtId="43" fontId="63" fillId="0" borderId="2" xfId="1" applyFont="1" applyFill="1" applyBorder="1" applyAlignment="1" applyProtection="1">
      <alignment horizontal="center" vertical="top"/>
      <protection locked="0"/>
    </xf>
    <xf numFmtId="43" fontId="76" fillId="0" borderId="2" xfId="1" applyFont="1" applyFill="1" applyBorder="1" applyAlignment="1" applyProtection="1">
      <alignment horizontal="center" vertical="top"/>
      <protection locked="0"/>
    </xf>
    <xf numFmtId="43" fontId="63" fillId="0" borderId="2" xfId="1" applyFont="1" applyFill="1" applyBorder="1" applyAlignment="1" applyProtection="1">
      <alignment vertical="top"/>
      <protection locked="0"/>
    </xf>
    <xf numFmtId="43" fontId="63" fillId="0" borderId="22" xfId="1" applyFont="1" applyFill="1" applyBorder="1" applyAlignment="1" applyProtection="1">
      <alignment horizontal="center" vertical="center"/>
      <protection locked="0"/>
    </xf>
    <xf numFmtId="43" fontId="79" fillId="0" borderId="22" xfId="1" applyFont="1" applyFill="1" applyBorder="1" applyAlignment="1" applyProtection="1">
      <alignment horizontal="center" vertical="center"/>
      <protection locked="0"/>
    </xf>
    <xf numFmtId="43" fontId="73" fillId="0" borderId="2" xfId="1" applyFont="1" applyFill="1" applyBorder="1" applyAlignment="1" applyProtection="1">
      <alignment horizontal="center" vertical="top"/>
      <protection locked="0"/>
    </xf>
    <xf numFmtId="43" fontId="79" fillId="0" borderId="2" xfId="1" applyFont="1" applyFill="1" applyBorder="1" applyAlignment="1" applyProtection="1">
      <alignment horizontal="center" vertical="top"/>
      <protection locked="0"/>
    </xf>
    <xf numFmtId="43" fontId="63" fillId="0" borderId="26" xfId="1" applyFont="1" applyFill="1" applyBorder="1" applyAlignment="1" applyProtection="1">
      <alignment horizontal="center" vertical="top"/>
      <protection locked="0"/>
    </xf>
    <xf numFmtId="43" fontId="63" fillId="0" borderId="12" xfId="1" applyFont="1" applyFill="1" applyBorder="1" applyAlignment="1" applyProtection="1">
      <alignment horizontal="center" vertical="top"/>
      <protection locked="0"/>
    </xf>
    <xf numFmtId="43" fontId="79" fillId="0" borderId="4" xfId="1" quotePrefix="1" applyFont="1" applyFill="1" applyBorder="1" applyAlignment="1" applyProtection="1">
      <alignment horizontal="center" vertical="top"/>
      <protection locked="0"/>
    </xf>
    <xf numFmtId="43" fontId="63" fillId="0" borderId="4" xfId="1" applyFont="1" applyFill="1" applyBorder="1" applyAlignment="1" applyProtection="1">
      <alignment vertical="top"/>
      <protection locked="0"/>
    </xf>
    <xf numFmtId="43" fontId="63" fillId="0" borderId="27" xfId="1" applyFont="1" applyFill="1" applyBorder="1" applyAlignment="1" applyProtection="1">
      <alignment horizontal="center" vertical="top"/>
      <protection locked="0"/>
    </xf>
    <xf numFmtId="43" fontId="79" fillId="0" borderId="27" xfId="1" applyFont="1" applyFill="1" applyBorder="1" applyAlignment="1" applyProtection="1">
      <alignment vertical="top" wrapText="1"/>
      <protection locked="0"/>
    </xf>
    <xf numFmtId="43" fontId="79" fillId="0" borderId="2" xfId="1" applyFont="1" applyFill="1" applyBorder="1" applyAlignment="1" applyProtection="1">
      <alignment vertical="top" wrapText="1"/>
      <protection locked="0"/>
    </xf>
    <xf numFmtId="43" fontId="63" fillId="0" borderId="31" xfId="1" applyFont="1" applyFill="1" applyBorder="1" applyAlignment="1" applyProtection="1">
      <alignment horizontal="center" vertical="top"/>
      <protection locked="0"/>
    </xf>
    <xf numFmtId="43" fontId="79" fillId="0" borderId="31" xfId="1" applyFont="1" applyFill="1" applyBorder="1" applyAlignment="1" applyProtection="1">
      <alignment vertical="top" wrapText="1"/>
      <protection locked="0"/>
    </xf>
    <xf numFmtId="43" fontId="63" fillId="0" borderId="2" xfId="0" applyNumberFormat="1" applyFont="1" applyBorder="1" applyAlignment="1" applyProtection="1">
      <alignment vertical="top"/>
      <protection locked="0"/>
    </xf>
    <xf numFmtId="0" fontId="63" fillId="0" borderId="2" xfId="0" applyFont="1" applyBorder="1" applyAlignment="1" applyProtection="1">
      <alignment vertical="top"/>
      <protection locked="0"/>
    </xf>
    <xf numFmtId="43" fontId="63" fillId="0" borderId="2" xfId="6" applyFont="1" applyFill="1" applyBorder="1" applyAlignment="1" applyProtection="1">
      <alignment horizontal="center" vertical="top"/>
      <protection locked="0"/>
    </xf>
    <xf numFmtId="43" fontId="79" fillId="0" borderId="27" xfId="1" applyFont="1" applyFill="1" applyBorder="1" applyAlignment="1" applyProtection="1">
      <alignment vertical="top"/>
      <protection locked="0"/>
    </xf>
    <xf numFmtId="43" fontId="79" fillId="0" borderId="2" xfId="1" applyFont="1" applyFill="1" applyBorder="1" applyAlignment="1" applyProtection="1">
      <alignment vertical="top"/>
      <protection locked="0"/>
    </xf>
    <xf numFmtId="43" fontId="79" fillId="0" borderId="31" xfId="1" applyFont="1" applyFill="1" applyBorder="1" applyAlignment="1" applyProtection="1">
      <alignment vertical="top"/>
      <protection locked="0"/>
    </xf>
    <xf numFmtId="43" fontId="79" fillId="4" borderId="4" xfId="1" quotePrefix="1" applyFont="1" applyFill="1" applyBorder="1" applyAlignment="1" applyProtection="1">
      <alignment horizontal="center" vertical="top"/>
      <protection locked="0"/>
    </xf>
    <xf numFmtId="43" fontId="79" fillId="4" borderId="4" xfId="1" applyFont="1" applyFill="1" applyBorder="1" applyAlignment="1" applyProtection="1">
      <alignment horizontal="right" vertical="top" wrapText="1"/>
      <protection locked="0"/>
    </xf>
    <xf numFmtId="43" fontId="79" fillId="0" borderId="4" xfId="1" applyFont="1" applyFill="1" applyBorder="1" applyAlignment="1" applyProtection="1">
      <alignment horizontal="right" vertical="top" wrapText="1"/>
      <protection locked="0"/>
    </xf>
    <xf numFmtId="43" fontId="63" fillId="0" borderId="28" xfId="0" applyNumberFormat="1" applyFont="1" applyBorder="1" applyAlignment="1" applyProtection="1">
      <alignment vertical="top"/>
      <protection locked="0"/>
    </xf>
    <xf numFmtId="0" fontId="63" fillId="0" borderId="27" xfId="0" applyFont="1" applyBorder="1" applyAlignment="1" applyProtection="1">
      <alignment vertical="top"/>
      <protection locked="0"/>
    </xf>
    <xf numFmtId="43" fontId="63" fillId="0" borderId="7" xfId="0" applyNumberFormat="1" applyFont="1" applyBorder="1" applyAlignment="1" applyProtection="1">
      <alignment vertical="top"/>
      <protection locked="0"/>
    </xf>
    <xf numFmtId="43" fontId="79" fillId="0" borderId="2" xfId="0" applyNumberFormat="1" applyFont="1" applyBorder="1" applyAlignment="1" applyProtection="1">
      <alignment vertical="top"/>
      <protection locked="0"/>
    </xf>
    <xf numFmtId="0" fontId="63" fillId="0" borderId="32" xfId="0" applyFont="1" applyBorder="1" applyAlignment="1" applyProtection="1">
      <alignment vertical="top"/>
      <protection locked="0"/>
    </xf>
    <xf numFmtId="0" fontId="63" fillId="0" borderId="31" xfId="0" applyFont="1" applyBorder="1" applyAlignment="1" applyProtection="1">
      <alignment vertical="top"/>
      <protection locked="0"/>
    </xf>
    <xf numFmtId="0" fontId="23" fillId="0" borderId="2" xfId="13" applyFont="1" applyBorder="1" applyAlignment="1" applyProtection="1">
      <alignment horizontal="center" vertical="top" wrapText="1"/>
      <protection locked="0"/>
    </xf>
    <xf numFmtId="168" fontId="63" fillId="0" borderId="2" xfId="13" applyNumberFormat="1" applyFont="1" applyBorder="1" applyAlignment="1" applyProtection="1">
      <alignment vertical="top" wrapText="1"/>
      <protection locked="0"/>
    </xf>
    <xf numFmtId="3" fontId="63" fillId="0" borderId="2" xfId="4" applyNumberFormat="1" applyFont="1" applyFill="1" applyBorder="1" applyAlignment="1" applyProtection="1">
      <alignment vertical="top" wrapText="1"/>
      <protection locked="0"/>
    </xf>
    <xf numFmtId="1" fontId="23" fillId="0" borderId="2" xfId="0" applyNumberFormat="1" applyFont="1" applyBorder="1" applyAlignment="1" applyProtection="1">
      <alignment horizontal="center" vertical="top"/>
      <protection locked="0"/>
    </xf>
    <xf numFmtId="4" fontId="63" fillId="0" borderId="2" xfId="0" applyNumberFormat="1" applyFont="1" applyBorder="1" applyAlignment="1" applyProtection="1">
      <alignment vertical="top" wrapText="1"/>
      <protection locked="0"/>
    </xf>
    <xf numFmtId="4" fontId="63" fillId="0" borderId="2" xfId="6" applyNumberFormat="1" applyFont="1" applyFill="1" applyBorder="1" applyAlignment="1" applyProtection="1">
      <alignment vertical="top" wrapText="1"/>
      <protection locked="0"/>
    </xf>
    <xf numFmtId="43" fontId="80" fillId="0" borderId="2" xfId="6" applyFont="1" applyFill="1" applyBorder="1" applyAlignment="1" applyProtection="1">
      <alignment horizontal="center" vertical="top"/>
      <protection locked="0"/>
    </xf>
    <xf numFmtId="4" fontId="81" fillId="0" borderId="2" xfId="0" applyNumberFormat="1" applyFont="1" applyBorder="1" applyAlignment="1" applyProtection="1">
      <alignment vertical="top" wrapText="1"/>
      <protection locked="0"/>
    </xf>
    <xf numFmtId="0" fontId="22" fillId="0" borderId="2" xfId="13" applyFont="1" applyBorder="1" applyAlignment="1" applyProtection="1">
      <alignment horizontal="center" vertical="top" wrapText="1"/>
      <protection locked="0"/>
    </xf>
    <xf numFmtId="168" fontId="79" fillId="0" borderId="2" xfId="13" applyNumberFormat="1" applyFont="1" applyBorder="1" applyAlignment="1" applyProtection="1">
      <alignment vertical="top" wrapText="1"/>
      <protection locked="0"/>
    </xf>
    <xf numFmtId="3" fontId="79" fillId="0" borderId="2" xfId="4" applyNumberFormat="1" applyFont="1" applyFill="1" applyBorder="1" applyAlignment="1" applyProtection="1">
      <alignment vertical="top" wrapText="1"/>
      <protection locked="0"/>
    </xf>
    <xf numFmtId="1" fontId="22" fillId="0" borderId="2" xfId="0" applyNumberFormat="1" applyFont="1" applyBorder="1" applyAlignment="1" applyProtection="1">
      <alignment horizontal="center" vertical="top"/>
      <protection locked="0"/>
    </xf>
    <xf numFmtId="43" fontId="79" fillId="0" borderId="2" xfId="6" applyFont="1" applyFill="1" applyBorder="1" applyAlignment="1" applyProtection="1">
      <alignment horizontal="center" vertical="top"/>
      <protection locked="0"/>
    </xf>
    <xf numFmtId="4" fontId="79" fillId="0" borderId="2" xfId="0" applyNumberFormat="1" applyFont="1" applyBorder="1" applyAlignment="1" applyProtection="1">
      <alignment vertical="top" wrapText="1"/>
      <protection locked="0"/>
    </xf>
    <xf numFmtId="3" fontId="23" fillId="0" borderId="2" xfId="4" applyNumberFormat="1" applyFont="1" applyFill="1" applyBorder="1" applyAlignment="1" applyProtection="1">
      <alignment horizontal="center" vertical="top" wrapText="1"/>
      <protection locked="0"/>
    </xf>
    <xf numFmtId="170" fontId="63" fillId="0" borderId="2" xfId="4" applyNumberFormat="1" applyFont="1" applyFill="1" applyBorder="1" applyAlignment="1" applyProtection="1">
      <alignment vertical="top" wrapText="1"/>
      <protection locked="0"/>
    </xf>
    <xf numFmtId="3" fontId="79" fillId="0" borderId="2" xfId="4" applyNumberFormat="1" applyFont="1" applyFill="1" applyBorder="1" applyAlignment="1" applyProtection="1">
      <alignment horizontal="right" vertical="top" wrapText="1"/>
      <protection locked="0"/>
    </xf>
    <xf numFmtId="166" fontId="79" fillId="0" borderId="2" xfId="0" applyNumberFormat="1" applyFont="1" applyBorder="1" applyAlignment="1" applyProtection="1">
      <alignment horizontal="center" vertical="top"/>
      <protection locked="0"/>
    </xf>
    <xf numFmtId="1" fontId="79" fillId="0" borderId="2" xfId="0" applyNumberFormat="1" applyFont="1" applyBorder="1" applyAlignment="1" applyProtection="1">
      <alignment horizontal="center" vertical="top"/>
      <protection locked="0"/>
    </xf>
    <xf numFmtId="1" fontId="63" fillId="0" borderId="2" xfId="0" applyNumberFormat="1" applyFont="1" applyBorder="1" applyAlignment="1" applyProtection="1">
      <alignment horizontal="center" vertical="top"/>
      <protection locked="0"/>
    </xf>
    <xf numFmtId="1" fontId="23" fillId="0" borderId="27" xfId="0" applyNumberFormat="1" applyFont="1" applyBorder="1" applyAlignment="1" applyProtection="1">
      <alignment horizontal="center" vertical="top"/>
      <protection locked="0"/>
    </xf>
    <xf numFmtId="43" fontId="63" fillId="0" borderId="27" xfId="6" applyFont="1" applyFill="1" applyBorder="1" applyAlignment="1" applyProtection="1">
      <alignment horizontal="center" vertical="top"/>
      <protection locked="0"/>
    </xf>
    <xf numFmtId="4" fontId="79" fillId="0" borderId="27" xfId="0" applyNumberFormat="1" applyFont="1" applyBorder="1" applyAlignment="1" applyProtection="1">
      <alignment vertical="top" wrapText="1"/>
      <protection locked="0"/>
    </xf>
    <xf numFmtId="1" fontId="23" fillId="0" borderId="31" xfId="0" applyNumberFormat="1" applyFont="1" applyBorder="1" applyAlignment="1" applyProtection="1">
      <alignment horizontal="center" vertical="top"/>
      <protection locked="0"/>
    </xf>
    <xf numFmtId="43" fontId="63" fillId="0" borderId="31" xfId="6" applyFont="1" applyFill="1" applyBorder="1" applyAlignment="1" applyProtection="1">
      <alignment horizontal="center" vertical="top"/>
      <protection locked="0"/>
    </xf>
    <xf numFmtId="4" fontId="79" fillId="0" borderId="31" xfId="0" applyNumberFormat="1" applyFont="1" applyBorder="1" applyAlignment="1" applyProtection="1">
      <alignment vertical="top" wrapText="1"/>
      <protection locked="0"/>
    </xf>
    <xf numFmtId="3" fontId="63" fillId="0" borderId="2" xfId="4" applyNumberFormat="1" applyFont="1" applyFill="1" applyBorder="1" applyAlignment="1" applyProtection="1">
      <alignment horizontal="right" vertical="top" wrapText="1"/>
      <protection locked="0"/>
    </xf>
    <xf numFmtId="43" fontId="63" fillId="0" borderId="2" xfId="6" applyFont="1" applyFill="1" applyBorder="1" applyAlignment="1" applyProtection="1">
      <alignment vertical="top"/>
      <protection locked="0"/>
    </xf>
    <xf numFmtId="1" fontId="24" fillId="0" borderId="2" xfId="0" applyNumberFormat="1" applyFont="1" applyBorder="1" applyAlignment="1" applyProtection="1">
      <alignment horizontal="center" vertical="top"/>
      <protection locked="0"/>
    </xf>
    <xf numFmtId="170" fontId="79" fillId="0" borderId="2" xfId="4" applyNumberFormat="1" applyFont="1" applyFill="1" applyBorder="1" applyAlignment="1" applyProtection="1">
      <alignment vertical="top" wrapText="1"/>
      <protection locked="0"/>
    </xf>
    <xf numFmtId="3" fontId="23" fillId="0" borderId="4" xfId="4" applyNumberFormat="1" applyFont="1" applyFill="1" applyBorder="1" applyAlignment="1" applyProtection="1">
      <alignment horizontal="center" vertical="top" wrapText="1"/>
      <protection locked="0"/>
    </xf>
    <xf numFmtId="170" fontId="79" fillId="0" borderId="4" xfId="4" quotePrefix="1" applyNumberFormat="1" applyFont="1" applyFill="1" applyBorder="1" applyAlignment="1" applyProtection="1">
      <alignment horizontal="center" vertical="top" wrapText="1"/>
      <protection locked="0"/>
    </xf>
    <xf numFmtId="43" fontId="63" fillId="0" borderId="4" xfId="6" applyFont="1" applyFill="1" applyBorder="1" applyAlignment="1" applyProtection="1">
      <alignment horizontal="right" vertical="top" wrapText="1"/>
      <protection locked="0"/>
    </xf>
    <xf numFmtId="43" fontId="79" fillId="0" borderId="2" xfId="6" applyFont="1" applyFill="1" applyBorder="1" applyAlignment="1" applyProtection="1">
      <alignment horizontal="right" vertical="top" wrapText="1"/>
      <protection locked="0"/>
    </xf>
    <xf numFmtId="43" fontId="63" fillId="0" borderId="2" xfId="6" applyFont="1" applyFill="1" applyBorder="1" applyAlignment="1" applyProtection="1">
      <alignment horizontal="right" vertical="top" wrapText="1"/>
      <protection locked="0"/>
    </xf>
    <xf numFmtId="3" fontId="23" fillId="0" borderId="27" xfId="4" applyNumberFormat="1" applyFont="1" applyFill="1" applyBorder="1" applyAlignment="1" applyProtection="1">
      <alignment horizontal="center" vertical="top" wrapText="1"/>
      <protection locked="0"/>
    </xf>
    <xf numFmtId="170" fontId="79" fillId="0" borderId="27" xfId="4" applyNumberFormat="1" applyFont="1" applyFill="1" applyBorder="1" applyAlignment="1" applyProtection="1">
      <alignment vertical="top" wrapText="1"/>
      <protection locked="0"/>
    </xf>
    <xf numFmtId="3" fontId="63" fillId="0" borderId="27" xfId="4" applyNumberFormat="1" applyFont="1" applyFill="1" applyBorder="1" applyAlignment="1" applyProtection="1">
      <alignment horizontal="right" vertical="top" wrapText="1"/>
      <protection locked="0"/>
    </xf>
    <xf numFmtId="3" fontId="23" fillId="0" borderId="31" xfId="4" applyNumberFormat="1" applyFont="1" applyFill="1" applyBorder="1" applyAlignment="1" applyProtection="1">
      <alignment horizontal="center" vertical="top" wrapText="1"/>
      <protection locked="0"/>
    </xf>
    <xf numFmtId="170" fontId="79" fillId="0" borderId="31" xfId="4" applyNumberFormat="1" applyFont="1" applyFill="1" applyBorder="1" applyAlignment="1" applyProtection="1">
      <alignment vertical="top" wrapText="1"/>
      <protection locked="0"/>
    </xf>
    <xf numFmtId="43" fontId="79" fillId="0" borderId="31" xfId="6" applyFont="1" applyFill="1" applyBorder="1" applyAlignment="1" applyProtection="1">
      <alignment horizontal="right" vertical="top" wrapText="1"/>
      <protection locked="0"/>
    </xf>
    <xf numFmtId="43" fontId="76" fillId="0" borderId="2" xfId="6" applyFont="1" applyFill="1" applyBorder="1" applyAlignment="1" applyProtection="1">
      <alignment horizontal="right" vertical="top"/>
      <protection locked="0"/>
    </xf>
    <xf numFmtId="43" fontId="77" fillId="0" borderId="4" xfId="6" applyFont="1" applyFill="1" applyBorder="1" applyAlignment="1" applyProtection="1">
      <alignment horizontal="center" vertical="top"/>
      <protection locked="0"/>
    </xf>
    <xf numFmtId="43" fontId="77" fillId="0" borderId="2" xfId="6" applyFont="1" applyFill="1" applyBorder="1" applyAlignment="1" applyProtection="1">
      <alignment horizontal="right" vertical="top"/>
      <protection locked="0"/>
    </xf>
    <xf numFmtId="43" fontId="77" fillId="0" borderId="4" xfId="6" applyFont="1" applyFill="1" applyBorder="1" applyAlignment="1" applyProtection="1">
      <alignment horizontal="right" vertical="top"/>
      <protection locked="0"/>
    </xf>
    <xf numFmtId="43" fontId="77" fillId="0" borderId="2" xfId="6" applyFont="1" applyFill="1" applyBorder="1" applyAlignment="1" applyProtection="1">
      <alignment horizontal="center" vertical="top"/>
      <protection locked="0"/>
    </xf>
    <xf numFmtId="43" fontId="76" fillId="0" borderId="2" xfId="6" applyFont="1" applyFill="1" applyBorder="1" applyAlignment="1" applyProtection="1">
      <alignment horizontal="center" vertical="top"/>
      <protection locked="0"/>
    </xf>
    <xf numFmtId="43" fontId="73" fillId="5" borderId="52" xfId="6" applyFont="1" applyFill="1" applyBorder="1" applyAlignment="1" applyProtection="1">
      <alignment horizontal="right" vertical="top"/>
      <protection locked="0"/>
    </xf>
    <xf numFmtId="43" fontId="75" fillId="5" borderId="31" xfId="6" applyFont="1" applyFill="1" applyBorder="1" applyAlignment="1" applyProtection="1">
      <alignment horizontal="left" vertical="top"/>
      <protection locked="0"/>
    </xf>
    <xf numFmtId="43" fontId="75" fillId="5" borderId="2" xfId="6" applyFont="1" applyFill="1" applyBorder="1" applyAlignment="1" applyProtection="1">
      <alignment horizontal="right" vertical="top"/>
      <protection locked="0"/>
    </xf>
    <xf numFmtId="43" fontId="75" fillId="5" borderId="21" xfId="6" applyFont="1" applyFill="1" applyBorder="1" applyAlignment="1" applyProtection="1">
      <alignment horizontal="left" vertical="top"/>
      <protection locked="0"/>
    </xf>
    <xf numFmtId="43" fontId="73" fillId="0" borderId="55" xfId="6" applyFont="1" applyFill="1" applyBorder="1" applyAlignment="1" applyProtection="1">
      <alignment horizontal="right" vertical="top"/>
      <protection locked="0"/>
    </xf>
  </cellXfs>
  <cellStyles count="22">
    <cellStyle name="Comma" xfId="1" builtinId="3"/>
    <cellStyle name="Comma 2" xfId="2" xr:uid="{00000000-0005-0000-0000-000001000000}"/>
    <cellStyle name="Comma 2 2" xfId="3" xr:uid="{00000000-0005-0000-0000-000002000000}"/>
    <cellStyle name="Comma 2 2 2" xfId="4" xr:uid="{00000000-0005-0000-0000-000003000000}"/>
    <cellStyle name="Comma 3" xfId="5" xr:uid="{00000000-0005-0000-0000-000004000000}"/>
    <cellStyle name="Comma 4" xfId="6" xr:uid="{00000000-0005-0000-0000-000005000000}"/>
    <cellStyle name="Comma 5" xfId="7" xr:uid="{00000000-0005-0000-0000-000006000000}"/>
    <cellStyle name="Currency" xfId="8" builtinId="4"/>
    <cellStyle name="Currency 2" xfId="9" xr:uid="{00000000-0005-0000-0000-000008000000}"/>
    <cellStyle name="Normal" xfId="0" builtinId="0"/>
    <cellStyle name="Normal 11" xfId="10" xr:uid="{00000000-0005-0000-0000-00000A000000}"/>
    <cellStyle name="Normal 12" xfId="11" xr:uid="{00000000-0005-0000-0000-00000B000000}"/>
    <cellStyle name="Normal 13" xfId="12" xr:uid="{00000000-0005-0000-0000-00000C000000}"/>
    <cellStyle name="Normal 2" xfId="13" xr:uid="{00000000-0005-0000-0000-00000D000000}"/>
    <cellStyle name="Normal 2 2" xfId="14" xr:uid="{00000000-0005-0000-0000-00000E000000}"/>
    <cellStyle name="Normal 2 3" xfId="15" xr:uid="{00000000-0005-0000-0000-00000F000000}"/>
    <cellStyle name="Normal 3 2" xfId="16" xr:uid="{00000000-0005-0000-0000-000010000000}"/>
    <cellStyle name="Normal 4" xfId="17" xr:uid="{00000000-0005-0000-0000-000011000000}"/>
    <cellStyle name="Normal 9" xfId="18" xr:uid="{00000000-0005-0000-0000-000012000000}"/>
    <cellStyle name="Percent 2" xfId="19" xr:uid="{00000000-0005-0000-0000-000013000000}"/>
    <cellStyle name="Percent 2 2" xfId="20" xr:uid="{00000000-0005-0000-0000-000014000000}"/>
    <cellStyle name="Percent 2 3" xfId="21" xr:uid="{00000000-0005-0000-0000-00001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28575</xdr:colOff>
      <xdr:row>3</xdr:row>
      <xdr:rowOff>57150</xdr:rowOff>
    </xdr:from>
    <xdr:to>
      <xdr:col>4</xdr:col>
      <xdr:colOff>38100</xdr:colOff>
      <xdr:row>7</xdr:row>
      <xdr:rowOff>180975</xdr:rowOff>
    </xdr:to>
    <xdr:pic>
      <xdr:nvPicPr>
        <xdr:cNvPr id="72030" name="Picture 1" descr="images">
          <a:extLst>
            <a:ext uri="{FF2B5EF4-FFF2-40B4-BE49-F238E27FC236}">
              <a16:creationId xmlns:a16="http://schemas.microsoft.com/office/drawing/2014/main" id="{2FD2C342-951D-F2E0-1277-07CB9D6FA0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0075" y="742950"/>
          <a:ext cx="103822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A1:N48"/>
  <sheetViews>
    <sheetView view="pageBreakPreview" topLeftCell="A2" zoomScale="80" zoomScaleNormal="100" zoomScaleSheetLayoutView="80" workbookViewId="0">
      <selection activeCell="G4" sqref="G4:G44"/>
    </sheetView>
  </sheetViews>
  <sheetFormatPr defaultRowHeight="12.75" x14ac:dyDescent="0.2"/>
  <cols>
    <col min="1" max="1" width="0.85546875" style="582" customWidth="1"/>
    <col min="2" max="5" width="7.7109375" style="582" customWidth="1"/>
    <col min="6" max="6" width="0.85546875" style="582" customWidth="1"/>
    <col min="7" max="7" width="29.7109375" style="582" customWidth="1"/>
    <col min="8" max="8" width="0.85546875" style="582" customWidth="1"/>
    <col min="9" max="9" width="36.7109375" style="582" customWidth="1"/>
    <col min="10" max="10" width="0.85546875" style="582" customWidth="1"/>
    <col min="11" max="16384" width="9.140625" style="582"/>
  </cols>
  <sheetData>
    <row r="1" spans="1:14" s="579" customFormat="1" ht="20.100000000000001" customHeight="1" thickTop="1" x14ac:dyDescent="0.2">
      <c r="A1" s="578"/>
      <c r="B1" s="595" t="s">
        <v>1443</v>
      </c>
      <c r="C1" s="596"/>
      <c r="D1" s="596"/>
      <c r="E1" s="596"/>
      <c r="F1" s="596"/>
      <c r="G1" s="596"/>
      <c r="H1" s="596"/>
      <c r="I1" s="597"/>
      <c r="J1" s="578"/>
    </row>
    <row r="2" spans="1:14" s="579" customFormat="1" ht="20.100000000000001" customHeight="1" thickBot="1" x14ac:dyDescent="0.25">
      <c r="B2" s="598"/>
      <c r="C2" s="599"/>
      <c r="D2" s="599"/>
      <c r="E2" s="599"/>
      <c r="F2" s="599"/>
      <c r="G2" s="599"/>
      <c r="H2" s="599"/>
      <c r="I2" s="600"/>
    </row>
    <row r="3" spans="1:14" s="579" customFormat="1" ht="15" customHeight="1" thickTop="1" thickBot="1" x14ac:dyDescent="0.25"/>
    <row r="4" spans="1:14" s="579" customFormat="1" ht="18" customHeight="1" thickTop="1" x14ac:dyDescent="0.2">
      <c r="B4" s="85"/>
      <c r="C4" s="85"/>
      <c r="D4" s="85"/>
      <c r="E4" s="86"/>
      <c r="F4" s="581"/>
      <c r="G4" s="601" t="s">
        <v>1294</v>
      </c>
      <c r="H4" s="581"/>
      <c r="I4" s="604" t="s">
        <v>1227</v>
      </c>
      <c r="K4" s="580"/>
    </row>
    <row r="5" spans="1:14" s="579" customFormat="1" ht="18" customHeight="1" x14ac:dyDescent="0.3">
      <c r="B5" s="85"/>
      <c r="C5" s="87"/>
      <c r="D5" s="85"/>
      <c r="E5" s="86"/>
      <c r="F5" s="583"/>
      <c r="G5" s="602"/>
      <c r="H5" s="583"/>
      <c r="I5" s="605"/>
    </row>
    <row r="6" spans="1:14" s="579" customFormat="1" ht="18" customHeight="1" x14ac:dyDescent="0.3">
      <c r="B6" s="85"/>
      <c r="C6" s="87"/>
      <c r="D6" s="85"/>
      <c r="E6" s="86"/>
      <c r="F6" s="583"/>
      <c r="G6" s="602"/>
      <c r="H6" s="583"/>
      <c r="I6" s="584" t="s">
        <v>1300</v>
      </c>
      <c r="K6" s="580"/>
    </row>
    <row r="7" spans="1:14" s="579" customFormat="1" ht="18" customHeight="1" x14ac:dyDescent="0.3">
      <c r="B7" s="85"/>
      <c r="C7" s="85"/>
      <c r="D7" s="85"/>
      <c r="E7" s="86"/>
      <c r="F7" s="583"/>
      <c r="G7" s="602"/>
      <c r="H7" s="583"/>
      <c r="I7" s="584" t="s">
        <v>1301</v>
      </c>
    </row>
    <row r="8" spans="1:14" s="579" customFormat="1" ht="18" customHeight="1" thickBot="1" x14ac:dyDescent="0.35">
      <c r="B8" s="85"/>
      <c r="C8" s="85"/>
      <c r="D8" s="85"/>
      <c r="E8" s="88"/>
      <c r="F8" s="583"/>
      <c r="G8" s="602"/>
      <c r="H8" s="583"/>
      <c r="I8" s="584" t="s">
        <v>1302</v>
      </c>
    </row>
    <row r="9" spans="1:14" s="579" customFormat="1" ht="18" customHeight="1" thickTop="1" thickBot="1" x14ac:dyDescent="0.35">
      <c r="B9" s="606" t="s">
        <v>1298</v>
      </c>
      <c r="C9" s="606"/>
      <c r="D9" s="606"/>
      <c r="E9" s="606"/>
      <c r="F9" s="583"/>
      <c r="G9" s="602"/>
      <c r="H9" s="583"/>
      <c r="I9" s="585" t="s">
        <v>869</v>
      </c>
      <c r="N9" s="582"/>
    </row>
    <row r="10" spans="1:14" s="579" customFormat="1" ht="9.9499999999999993" customHeight="1" thickBot="1" x14ac:dyDescent="0.35">
      <c r="B10" s="607"/>
      <c r="C10" s="607"/>
      <c r="D10" s="607"/>
      <c r="E10" s="607"/>
      <c r="F10" s="583"/>
      <c r="G10" s="602"/>
      <c r="H10" s="583"/>
      <c r="I10" s="586"/>
    </row>
    <row r="11" spans="1:14" s="579" customFormat="1" ht="18" customHeight="1" x14ac:dyDescent="0.3">
      <c r="B11" s="607"/>
      <c r="C11" s="607"/>
      <c r="D11" s="607"/>
      <c r="E11" s="607"/>
      <c r="F11" s="583"/>
      <c r="G11" s="602"/>
      <c r="H11" s="583"/>
      <c r="I11" s="604" t="s">
        <v>839</v>
      </c>
    </row>
    <row r="12" spans="1:14" s="579" customFormat="1" ht="18" customHeight="1" x14ac:dyDescent="0.3">
      <c r="B12" s="607"/>
      <c r="C12" s="607"/>
      <c r="D12" s="607"/>
      <c r="E12" s="607"/>
      <c r="F12" s="583"/>
      <c r="G12" s="602"/>
      <c r="H12" s="583"/>
      <c r="I12" s="605"/>
    </row>
    <row r="13" spans="1:14" s="579" customFormat="1" ht="18" customHeight="1" x14ac:dyDescent="0.3">
      <c r="B13" s="607"/>
      <c r="C13" s="607"/>
      <c r="D13" s="607"/>
      <c r="E13" s="607"/>
      <c r="F13" s="583"/>
      <c r="G13" s="602"/>
      <c r="H13" s="583"/>
      <c r="I13" s="584" t="s">
        <v>1300</v>
      </c>
    </row>
    <row r="14" spans="1:14" s="579" customFormat="1" ht="18" customHeight="1" x14ac:dyDescent="0.3">
      <c r="B14" s="607"/>
      <c r="C14" s="607"/>
      <c r="D14" s="607"/>
      <c r="E14" s="607"/>
      <c r="F14" s="583"/>
      <c r="G14" s="602"/>
      <c r="H14" s="583"/>
      <c r="I14" s="584" t="s">
        <v>1301</v>
      </c>
    </row>
    <row r="15" spans="1:14" s="579" customFormat="1" ht="18" customHeight="1" x14ac:dyDescent="0.3">
      <c r="B15" s="607"/>
      <c r="C15" s="607"/>
      <c r="D15" s="607"/>
      <c r="E15" s="607"/>
      <c r="F15" s="583"/>
      <c r="G15" s="602"/>
      <c r="H15" s="583"/>
      <c r="I15" s="584" t="s">
        <v>1302</v>
      </c>
    </row>
    <row r="16" spans="1:14" s="579" customFormat="1" ht="18" customHeight="1" thickBot="1" x14ac:dyDescent="0.35">
      <c r="B16" s="608"/>
      <c r="C16" s="608"/>
      <c r="D16" s="608"/>
      <c r="E16" s="608"/>
      <c r="F16" s="583"/>
      <c r="G16" s="602"/>
      <c r="H16" s="583"/>
      <c r="I16" s="585" t="s">
        <v>869</v>
      </c>
    </row>
    <row r="17" spans="2:14" s="579" customFormat="1" ht="9.9499999999999993" customHeight="1" thickTop="1" thickBot="1" x14ac:dyDescent="0.35">
      <c r="B17" s="607" t="s">
        <v>1226</v>
      </c>
      <c r="C17" s="607"/>
      <c r="D17" s="607"/>
      <c r="E17" s="607"/>
      <c r="F17" s="583"/>
      <c r="G17" s="602"/>
      <c r="H17" s="583"/>
      <c r="I17" s="586"/>
    </row>
    <row r="18" spans="2:14" s="579" customFormat="1" ht="18" customHeight="1" x14ac:dyDescent="0.3">
      <c r="B18" s="607"/>
      <c r="C18" s="607"/>
      <c r="D18" s="607"/>
      <c r="E18" s="607"/>
      <c r="F18" s="583"/>
      <c r="G18" s="602"/>
      <c r="H18" s="583"/>
      <c r="I18" s="604" t="s">
        <v>1228</v>
      </c>
      <c r="K18" s="615"/>
      <c r="L18" s="615"/>
      <c r="M18" s="615"/>
      <c r="N18" s="615"/>
    </row>
    <row r="19" spans="2:14" s="579" customFormat="1" ht="18" customHeight="1" thickBot="1" x14ac:dyDescent="0.35">
      <c r="B19" s="608"/>
      <c r="C19" s="608"/>
      <c r="D19" s="608"/>
      <c r="E19" s="608"/>
      <c r="F19" s="583"/>
      <c r="G19" s="602"/>
      <c r="H19" s="583"/>
      <c r="I19" s="605"/>
      <c r="K19" s="615"/>
      <c r="L19" s="615"/>
      <c r="M19" s="615"/>
      <c r="N19" s="615"/>
    </row>
    <row r="20" spans="2:14" s="579" customFormat="1" ht="18" customHeight="1" thickTop="1" x14ac:dyDescent="0.3">
      <c r="B20" s="607" t="s">
        <v>1398</v>
      </c>
      <c r="C20" s="607"/>
      <c r="D20" s="607"/>
      <c r="E20" s="607"/>
      <c r="F20" s="583"/>
      <c r="G20" s="602"/>
      <c r="H20" s="583"/>
      <c r="I20" s="587" t="s">
        <v>892</v>
      </c>
      <c r="K20" s="615"/>
      <c r="L20" s="615"/>
      <c r="M20" s="615"/>
      <c r="N20" s="615"/>
    </row>
    <row r="21" spans="2:14" s="579" customFormat="1" ht="18" customHeight="1" x14ac:dyDescent="0.3">
      <c r="B21" s="607"/>
      <c r="C21" s="607"/>
      <c r="D21" s="607"/>
      <c r="E21" s="607"/>
      <c r="F21" s="583"/>
      <c r="G21" s="602"/>
      <c r="H21" s="583"/>
      <c r="I21" s="584" t="s">
        <v>1231</v>
      </c>
      <c r="K21" s="615"/>
      <c r="L21" s="615"/>
      <c r="M21" s="615"/>
      <c r="N21" s="615"/>
    </row>
    <row r="22" spans="2:14" s="579" customFormat="1" ht="18" customHeight="1" x14ac:dyDescent="0.3">
      <c r="B22" s="607"/>
      <c r="C22" s="607"/>
      <c r="D22" s="607"/>
      <c r="E22" s="607"/>
      <c r="F22" s="583"/>
      <c r="G22" s="602"/>
      <c r="H22" s="583"/>
      <c r="I22" s="587" t="s">
        <v>1187</v>
      </c>
      <c r="K22" s="615"/>
      <c r="L22" s="615"/>
      <c r="M22" s="615"/>
      <c r="N22" s="615"/>
    </row>
    <row r="23" spans="2:14" s="579" customFormat="1" ht="18" customHeight="1" thickBot="1" x14ac:dyDescent="0.35">
      <c r="B23" s="607"/>
      <c r="C23" s="607"/>
      <c r="D23" s="607"/>
      <c r="E23" s="607"/>
      <c r="F23" s="583"/>
      <c r="G23" s="602"/>
      <c r="H23" s="583"/>
      <c r="I23" s="585" t="s">
        <v>869</v>
      </c>
      <c r="K23" s="615"/>
      <c r="L23" s="615"/>
      <c r="M23" s="615"/>
      <c r="N23" s="615"/>
    </row>
    <row r="24" spans="2:14" s="579" customFormat="1" ht="9.9499999999999993" customHeight="1" thickBot="1" x14ac:dyDescent="0.35">
      <c r="B24" s="607"/>
      <c r="C24" s="607"/>
      <c r="D24" s="607"/>
      <c r="E24" s="607"/>
      <c r="F24" s="583"/>
      <c r="G24" s="602"/>
      <c r="H24" s="583"/>
      <c r="I24" s="586"/>
      <c r="K24" s="615"/>
      <c r="L24" s="615"/>
      <c r="M24" s="615"/>
      <c r="N24" s="615"/>
    </row>
    <row r="25" spans="2:14" s="579" customFormat="1" ht="18" customHeight="1" x14ac:dyDescent="0.3">
      <c r="B25" s="607"/>
      <c r="C25" s="607"/>
      <c r="D25" s="607"/>
      <c r="E25" s="607"/>
      <c r="F25" s="583"/>
      <c r="G25" s="602"/>
      <c r="H25" s="583"/>
      <c r="I25" s="604" t="s">
        <v>1225</v>
      </c>
      <c r="K25" s="615"/>
      <c r="L25" s="615"/>
      <c r="M25" s="615"/>
      <c r="N25" s="615"/>
    </row>
    <row r="26" spans="2:14" s="579" customFormat="1" ht="18" customHeight="1" x14ac:dyDescent="0.3">
      <c r="B26" s="607"/>
      <c r="C26" s="607"/>
      <c r="D26" s="607"/>
      <c r="E26" s="607"/>
      <c r="F26" s="583"/>
      <c r="G26" s="602"/>
      <c r="H26" s="583"/>
      <c r="I26" s="605"/>
      <c r="K26" s="615"/>
      <c r="L26" s="615"/>
      <c r="M26" s="615"/>
      <c r="N26" s="615"/>
    </row>
    <row r="27" spans="2:14" s="579" customFormat="1" ht="18" customHeight="1" x14ac:dyDescent="0.3">
      <c r="B27" s="607"/>
      <c r="C27" s="607"/>
      <c r="D27" s="607"/>
      <c r="E27" s="607"/>
      <c r="F27" s="583"/>
      <c r="G27" s="602"/>
      <c r="H27" s="583"/>
      <c r="I27" s="587" t="s">
        <v>1303</v>
      </c>
    </row>
    <row r="28" spans="2:14" s="579" customFormat="1" ht="18" customHeight="1" thickBot="1" x14ac:dyDescent="0.35">
      <c r="B28" s="607"/>
      <c r="C28" s="607"/>
      <c r="D28" s="607"/>
      <c r="E28" s="607"/>
      <c r="F28" s="583"/>
      <c r="G28" s="602"/>
      <c r="H28" s="583"/>
      <c r="I28" s="584" t="s">
        <v>1304</v>
      </c>
    </row>
    <row r="29" spans="2:14" s="579" customFormat="1" ht="18" customHeight="1" thickTop="1" x14ac:dyDescent="0.3">
      <c r="B29" s="606" t="s">
        <v>838</v>
      </c>
      <c r="C29" s="606"/>
      <c r="D29" s="606"/>
      <c r="E29" s="606"/>
      <c r="F29" s="583"/>
      <c r="G29" s="602"/>
      <c r="H29" s="583"/>
      <c r="I29" s="584" t="s">
        <v>1305</v>
      </c>
    </row>
    <row r="30" spans="2:14" s="579" customFormat="1" ht="18" customHeight="1" thickBot="1" x14ac:dyDescent="0.35">
      <c r="B30" s="607"/>
      <c r="C30" s="607"/>
      <c r="D30" s="607"/>
      <c r="E30" s="607"/>
      <c r="F30" s="583"/>
      <c r="G30" s="602"/>
      <c r="H30" s="583"/>
      <c r="I30" s="585" t="s">
        <v>869</v>
      </c>
    </row>
    <row r="31" spans="2:14" s="579" customFormat="1" ht="9.9499999999999993" customHeight="1" thickBot="1" x14ac:dyDescent="0.35">
      <c r="B31" s="608"/>
      <c r="C31" s="608"/>
      <c r="D31" s="608"/>
      <c r="E31" s="608"/>
      <c r="F31" s="583"/>
      <c r="G31" s="602"/>
      <c r="H31" s="583"/>
      <c r="I31" s="586"/>
    </row>
    <row r="32" spans="2:14" s="579" customFormat="1" ht="18" customHeight="1" thickTop="1" x14ac:dyDescent="0.3">
      <c r="B32" s="606" t="s">
        <v>1299</v>
      </c>
      <c r="C32" s="606"/>
      <c r="D32" s="606"/>
      <c r="E32" s="606"/>
      <c r="F32" s="583"/>
      <c r="G32" s="602"/>
      <c r="H32" s="583"/>
      <c r="I32" s="604" t="s">
        <v>1229</v>
      </c>
    </row>
    <row r="33" spans="1:10" s="579" customFormat="1" ht="18" customHeight="1" x14ac:dyDescent="0.3">
      <c r="B33" s="607"/>
      <c r="C33" s="607"/>
      <c r="D33" s="607"/>
      <c r="E33" s="607"/>
      <c r="F33" s="583"/>
      <c r="G33" s="602"/>
      <c r="H33" s="583"/>
      <c r="I33" s="605"/>
    </row>
    <row r="34" spans="1:10" s="579" customFormat="1" ht="18" customHeight="1" x14ac:dyDescent="0.2">
      <c r="B34" s="607"/>
      <c r="C34" s="607"/>
      <c r="D34" s="607"/>
      <c r="E34" s="607"/>
      <c r="F34" s="581"/>
      <c r="G34" s="602"/>
      <c r="H34" s="581"/>
      <c r="I34" s="584"/>
    </row>
    <row r="35" spans="1:10" s="579" customFormat="1" ht="18" customHeight="1" x14ac:dyDescent="0.3">
      <c r="B35" s="607"/>
      <c r="C35" s="607"/>
      <c r="D35" s="607"/>
      <c r="E35" s="607"/>
      <c r="F35" s="588"/>
      <c r="G35" s="602"/>
      <c r="H35" s="588"/>
      <c r="I35" s="584"/>
    </row>
    <row r="36" spans="1:10" s="579" customFormat="1" ht="18" customHeight="1" x14ac:dyDescent="0.3">
      <c r="B36" s="607"/>
      <c r="C36" s="607"/>
      <c r="D36" s="607"/>
      <c r="E36" s="607"/>
      <c r="F36" s="588"/>
      <c r="G36" s="602"/>
      <c r="H36" s="588"/>
      <c r="I36" s="589"/>
    </row>
    <row r="37" spans="1:10" s="579" customFormat="1" ht="18" customHeight="1" thickBot="1" x14ac:dyDescent="0.35">
      <c r="B37" s="607"/>
      <c r="C37" s="607"/>
      <c r="D37" s="607"/>
      <c r="E37" s="607"/>
      <c r="F37" s="590"/>
      <c r="G37" s="602"/>
      <c r="H37" s="590"/>
      <c r="I37" s="591"/>
    </row>
    <row r="38" spans="1:10" s="579" customFormat="1" ht="9.9499999999999993" customHeight="1" thickBot="1" x14ac:dyDescent="0.25">
      <c r="B38" s="607"/>
      <c r="C38" s="607"/>
      <c r="D38" s="607"/>
      <c r="E38" s="607"/>
      <c r="F38" s="581"/>
      <c r="G38" s="602"/>
      <c r="H38" s="581"/>
      <c r="I38" s="592"/>
    </row>
    <row r="39" spans="1:10" s="579" customFormat="1" ht="18" customHeight="1" x14ac:dyDescent="0.2">
      <c r="B39" s="607"/>
      <c r="C39" s="607"/>
      <c r="D39" s="607"/>
      <c r="E39" s="607"/>
      <c r="G39" s="602"/>
      <c r="I39" s="604" t="s">
        <v>1230</v>
      </c>
    </row>
    <row r="40" spans="1:10" s="579" customFormat="1" ht="18" customHeight="1" x14ac:dyDescent="0.2">
      <c r="B40" s="607"/>
      <c r="C40" s="607"/>
      <c r="D40" s="607"/>
      <c r="E40" s="607"/>
      <c r="G40" s="602"/>
      <c r="I40" s="605"/>
    </row>
    <row r="41" spans="1:10" s="579" customFormat="1" ht="18" customHeight="1" x14ac:dyDescent="0.2">
      <c r="B41" s="607"/>
      <c r="C41" s="607"/>
      <c r="D41" s="607"/>
      <c r="E41" s="607"/>
      <c r="G41" s="602"/>
      <c r="I41" s="584"/>
    </row>
    <row r="42" spans="1:10" s="579" customFormat="1" ht="18" customHeight="1" x14ac:dyDescent="0.2">
      <c r="B42" s="607"/>
      <c r="C42" s="607"/>
      <c r="D42" s="607"/>
      <c r="E42" s="607"/>
      <c r="G42" s="602"/>
      <c r="I42" s="584"/>
    </row>
    <row r="43" spans="1:10" s="579" customFormat="1" ht="18" customHeight="1" x14ac:dyDescent="0.2">
      <c r="B43" s="607"/>
      <c r="C43" s="607"/>
      <c r="D43" s="607"/>
      <c r="E43" s="607"/>
      <c r="G43" s="602"/>
      <c r="I43" s="589"/>
    </row>
    <row r="44" spans="1:10" s="579" customFormat="1" ht="18" customHeight="1" thickBot="1" x14ac:dyDescent="0.25">
      <c r="B44" s="607"/>
      <c r="C44" s="607"/>
      <c r="D44" s="607"/>
      <c r="E44" s="607"/>
      <c r="G44" s="603"/>
      <c r="I44" s="585"/>
    </row>
    <row r="45" spans="1:10" s="579" customFormat="1" ht="15" customHeight="1" thickTop="1" thickBot="1" x14ac:dyDescent="0.25"/>
    <row r="46" spans="1:10" s="579" customFormat="1" ht="20.100000000000001" customHeight="1" thickTop="1" x14ac:dyDescent="0.2">
      <c r="B46" s="609" t="s">
        <v>1374</v>
      </c>
      <c r="C46" s="610"/>
      <c r="D46" s="610"/>
      <c r="E46" s="610"/>
      <c r="F46" s="610"/>
      <c r="G46" s="610"/>
      <c r="H46" s="610"/>
      <c r="I46" s="611"/>
    </row>
    <row r="47" spans="1:10" s="579" customFormat="1" ht="20.100000000000001" customHeight="1" thickBot="1" x14ac:dyDescent="0.25">
      <c r="A47" s="593"/>
      <c r="B47" s="612"/>
      <c r="C47" s="613"/>
      <c r="D47" s="613"/>
      <c r="E47" s="613"/>
      <c r="F47" s="613"/>
      <c r="G47" s="613"/>
      <c r="H47" s="613"/>
      <c r="I47" s="614"/>
      <c r="J47" s="594"/>
    </row>
    <row r="48" spans="1:10" ht="13.5" thickTop="1" x14ac:dyDescent="0.2"/>
  </sheetData>
  <sheetProtection algorithmName="SHA-512" hashValue="00FOS8kdkpdIwmGnadOHpKkNt8Jxo81Uu6vOCwZvyxLVgs/jJits7LnwoYIPn83fGHwnz0U2LMQDyP74EZgr6g==" saltValue="H5ok8980JKc3bb+thqO2WA==" spinCount="100000" sheet="1" objects="1" scenarios="1"/>
  <mergeCells count="15">
    <mergeCell ref="B46:I47"/>
    <mergeCell ref="I25:I26"/>
    <mergeCell ref="I32:I33"/>
    <mergeCell ref="I39:I40"/>
    <mergeCell ref="K18:N26"/>
    <mergeCell ref="B20:E28"/>
    <mergeCell ref="B17:E19"/>
    <mergeCell ref="B29:E31"/>
    <mergeCell ref="B1:I2"/>
    <mergeCell ref="G4:G44"/>
    <mergeCell ref="I4:I5"/>
    <mergeCell ref="I11:I12"/>
    <mergeCell ref="I18:I19"/>
    <mergeCell ref="B9:E16"/>
    <mergeCell ref="B32:E44"/>
  </mergeCells>
  <printOptions horizontalCentered="1" verticalCentered="1"/>
  <pageMargins left="0.39370078740157483" right="0.11811023622047245" top="0.39370078740157483" bottom="0.39370078740157483" header="0.11811023622047245" footer="0.11811023622047245"/>
  <pageSetup paperSize="1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F49"/>
  <sheetViews>
    <sheetView view="pageBreakPreview" zoomScale="80" zoomScaleNormal="100" zoomScaleSheetLayoutView="80" workbookViewId="0">
      <selection sqref="A1:XFD1048576"/>
    </sheetView>
  </sheetViews>
  <sheetFormatPr defaultRowHeight="15.75" x14ac:dyDescent="0.25"/>
  <cols>
    <col min="1" max="1" width="4" style="268" customWidth="1"/>
    <col min="2" max="5" width="22.7109375" style="268" customWidth="1"/>
    <col min="6" max="6" width="4" style="268" customWidth="1"/>
    <col min="7" max="16384" width="9.140625" style="268"/>
  </cols>
  <sheetData>
    <row r="1" spans="1:6" s="256" customFormat="1" ht="7.5" customHeight="1" x14ac:dyDescent="0.25">
      <c r="A1" s="255"/>
      <c r="B1" s="702"/>
      <c r="C1" s="703"/>
      <c r="D1" s="703"/>
      <c r="E1" s="704"/>
      <c r="F1" s="255"/>
    </row>
    <row r="2" spans="1:6" s="256" customFormat="1" ht="7.5" customHeight="1" x14ac:dyDescent="0.25">
      <c r="A2" s="257"/>
      <c r="B2" s="705"/>
      <c r="C2" s="706"/>
      <c r="D2" s="706"/>
      <c r="E2" s="707"/>
      <c r="F2" s="257"/>
    </row>
    <row r="3" spans="1:6" s="258" customFormat="1" ht="13.5" customHeight="1" x14ac:dyDescent="0.25">
      <c r="B3" s="259"/>
      <c r="C3" s="259"/>
      <c r="D3" s="259"/>
      <c r="E3" s="259"/>
    </row>
    <row r="4" spans="1:6" s="258" customFormat="1" ht="13.5" customHeight="1" x14ac:dyDescent="0.25"/>
    <row r="5" spans="1:6" s="258" customFormat="1" ht="13.5" customHeight="1" x14ac:dyDescent="0.25"/>
    <row r="6" spans="1:6" s="258" customFormat="1" ht="13.5" customHeight="1" thickBot="1" x14ac:dyDescent="0.3">
      <c r="B6" s="260"/>
      <c r="C6" s="260"/>
      <c r="D6" s="260"/>
      <c r="E6" s="260"/>
    </row>
    <row r="7" spans="1:6" s="256" customFormat="1" ht="13.5" customHeight="1" thickTop="1" x14ac:dyDescent="0.25">
      <c r="A7" s="258"/>
      <c r="B7" s="708"/>
      <c r="C7" s="709"/>
      <c r="D7" s="709"/>
      <c r="E7" s="710"/>
      <c r="F7" s="258"/>
    </row>
    <row r="8" spans="1:6" s="256" customFormat="1" ht="5.0999999999999996" customHeight="1" x14ac:dyDescent="0.25">
      <c r="A8" s="258"/>
      <c r="B8" s="711"/>
      <c r="C8" s="712"/>
      <c r="D8" s="712"/>
      <c r="E8" s="713"/>
      <c r="F8" s="258"/>
    </row>
    <row r="9" spans="1:6" s="256" customFormat="1" ht="13.5" customHeight="1" x14ac:dyDescent="0.25">
      <c r="A9" s="258"/>
      <c r="B9" s="711"/>
      <c r="C9" s="712"/>
      <c r="D9" s="712"/>
      <c r="E9" s="713"/>
      <c r="F9" s="258"/>
    </row>
    <row r="10" spans="1:6" s="256" customFormat="1" ht="13.5" customHeight="1" x14ac:dyDescent="0.25">
      <c r="A10" s="258"/>
      <c r="B10" s="714"/>
      <c r="C10" s="715"/>
      <c r="D10" s="715"/>
      <c r="E10" s="716"/>
      <c r="F10" s="258"/>
    </row>
    <row r="11" spans="1:6" s="256" customFormat="1" ht="20.100000000000001" customHeight="1" x14ac:dyDescent="0.25">
      <c r="A11" s="258"/>
      <c r="B11" s="696" t="s">
        <v>1385</v>
      </c>
      <c r="C11" s="696"/>
      <c r="D11" s="696"/>
      <c r="E11" s="634" t="s">
        <v>1209</v>
      </c>
      <c r="F11" s="258"/>
    </row>
    <row r="12" spans="1:6" s="256" customFormat="1" ht="20.100000000000001" customHeight="1" x14ac:dyDescent="0.25">
      <c r="A12" s="258"/>
      <c r="B12" s="697"/>
      <c r="C12" s="697"/>
      <c r="D12" s="697"/>
      <c r="E12" s="635"/>
      <c r="F12" s="258"/>
    </row>
    <row r="13" spans="1:6" s="256" customFormat="1" ht="20.100000000000001" customHeight="1" x14ac:dyDescent="0.25">
      <c r="A13" s="258"/>
      <c r="B13" s="697"/>
      <c r="C13" s="697"/>
      <c r="D13" s="697"/>
      <c r="E13" s="635"/>
      <c r="F13" s="258"/>
    </row>
    <row r="14" spans="1:6" s="256" customFormat="1" ht="20.100000000000001" customHeight="1" x14ac:dyDescent="0.25">
      <c r="A14" s="258"/>
      <c r="B14" s="697"/>
      <c r="C14" s="697"/>
      <c r="D14" s="697"/>
      <c r="E14" s="635"/>
      <c r="F14" s="258"/>
    </row>
    <row r="15" spans="1:6" s="256" customFormat="1" ht="20.100000000000001" customHeight="1" x14ac:dyDescent="0.25">
      <c r="A15" s="258"/>
      <c r="B15" s="697"/>
      <c r="C15" s="697"/>
      <c r="D15" s="697"/>
      <c r="E15" s="635"/>
      <c r="F15" s="258"/>
    </row>
    <row r="16" spans="1:6" s="256" customFormat="1" ht="20.100000000000001" customHeight="1" x14ac:dyDescent="0.25">
      <c r="A16" s="258"/>
      <c r="B16" s="697"/>
      <c r="C16" s="697"/>
      <c r="D16" s="697"/>
      <c r="E16" s="635"/>
      <c r="F16" s="258"/>
    </row>
    <row r="17" spans="1:6" s="256" customFormat="1" ht="20.100000000000001" customHeight="1" x14ac:dyDescent="0.25">
      <c r="A17" s="258"/>
      <c r="B17" s="697"/>
      <c r="C17" s="697"/>
      <c r="D17" s="697"/>
      <c r="E17" s="635"/>
      <c r="F17" s="258"/>
    </row>
    <row r="18" spans="1:6" s="256" customFormat="1" ht="20.100000000000001" customHeight="1" x14ac:dyDescent="0.25">
      <c r="A18" s="258"/>
      <c r="B18" s="697"/>
      <c r="C18" s="697"/>
      <c r="D18" s="697"/>
      <c r="E18" s="635"/>
      <c r="F18" s="258"/>
    </row>
    <row r="19" spans="1:6" s="256" customFormat="1" ht="20.100000000000001" customHeight="1" x14ac:dyDescent="0.25">
      <c r="A19" s="258"/>
      <c r="B19" s="697"/>
      <c r="C19" s="697"/>
      <c r="D19" s="697"/>
      <c r="E19" s="635"/>
      <c r="F19" s="258"/>
    </row>
    <row r="20" spans="1:6" s="256" customFormat="1" ht="20.100000000000001" customHeight="1" x14ac:dyDescent="0.25">
      <c r="A20" s="258"/>
      <c r="B20" s="697"/>
      <c r="C20" s="697"/>
      <c r="D20" s="697"/>
      <c r="E20" s="635"/>
      <c r="F20" s="258"/>
    </row>
    <row r="21" spans="1:6" s="256" customFormat="1" ht="20.100000000000001" customHeight="1" x14ac:dyDescent="0.25">
      <c r="A21" s="258"/>
      <c r="B21" s="697"/>
      <c r="C21" s="697"/>
      <c r="D21" s="697"/>
      <c r="E21" s="635"/>
      <c r="F21" s="258"/>
    </row>
    <row r="22" spans="1:6" s="256" customFormat="1" ht="20.100000000000001" customHeight="1" x14ac:dyDescent="0.25">
      <c r="A22" s="258"/>
      <c r="B22" s="697"/>
      <c r="C22" s="697"/>
      <c r="D22" s="697"/>
      <c r="E22" s="635"/>
      <c r="F22" s="258"/>
    </row>
    <row r="23" spans="1:6" s="256" customFormat="1" ht="20.100000000000001" customHeight="1" x14ac:dyDescent="0.25">
      <c r="A23" s="258"/>
      <c r="B23" s="697"/>
      <c r="C23" s="697"/>
      <c r="D23" s="697"/>
      <c r="E23" s="635"/>
      <c r="F23" s="258"/>
    </row>
    <row r="24" spans="1:6" s="262" customFormat="1" ht="20.100000000000001" customHeight="1" x14ac:dyDescent="0.35">
      <c r="A24" s="261"/>
      <c r="B24" s="697"/>
      <c r="C24" s="697"/>
      <c r="D24" s="697"/>
      <c r="E24" s="635"/>
      <c r="F24" s="261"/>
    </row>
    <row r="25" spans="1:6" s="264" customFormat="1" ht="20.100000000000001" customHeight="1" x14ac:dyDescent="0.4">
      <c r="A25" s="263"/>
      <c r="B25" s="697"/>
      <c r="C25" s="697"/>
      <c r="D25" s="697"/>
      <c r="E25" s="635"/>
      <c r="F25" s="263"/>
    </row>
    <row r="26" spans="1:6" s="262" customFormat="1" ht="20.100000000000001" customHeight="1" x14ac:dyDescent="0.35">
      <c r="A26" s="261"/>
      <c r="B26" s="697"/>
      <c r="C26" s="697"/>
      <c r="D26" s="697"/>
      <c r="E26" s="635"/>
      <c r="F26" s="261"/>
    </row>
    <row r="27" spans="1:6" s="264" customFormat="1" ht="20.100000000000001" customHeight="1" x14ac:dyDescent="0.4">
      <c r="A27" s="263"/>
      <c r="B27" s="697"/>
      <c r="C27" s="697"/>
      <c r="D27" s="697"/>
      <c r="E27" s="635"/>
      <c r="F27" s="263"/>
    </row>
    <row r="28" spans="1:6" s="262" customFormat="1" ht="20.100000000000001" customHeight="1" x14ac:dyDescent="0.35">
      <c r="A28" s="261"/>
      <c r="B28" s="697"/>
      <c r="C28" s="697"/>
      <c r="D28" s="697"/>
      <c r="E28" s="635"/>
      <c r="F28" s="261"/>
    </row>
    <row r="29" spans="1:6" s="256" customFormat="1" ht="20.100000000000001" customHeight="1" x14ac:dyDescent="0.25">
      <c r="A29" s="258"/>
      <c r="B29" s="697"/>
      <c r="C29" s="697"/>
      <c r="D29" s="697"/>
      <c r="E29" s="635"/>
      <c r="F29" s="258"/>
    </row>
    <row r="30" spans="1:6" s="262" customFormat="1" ht="20.100000000000001" customHeight="1" x14ac:dyDescent="0.35">
      <c r="A30" s="261"/>
      <c r="B30" s="697"/>
      <c r="C30" s="697"/>
      <c r="D30" s="697"/>
      <c r="E30" s="635"/>
      <c r="F30" s="261"/>
    </row>
    <row r="31" spans="1:6" s="267" customFormat="1" ht="20.100000000000001" customHeight="1" x14ac:dyDescent="0.25">
      <c r="A31" s="265"/>
      <c r="B31" s="697"/>
      <c r="C31" s="697"/>
      <c r="D31" s="697"/>
      <c r="E31" s="635"/>
      <c r="F31" s="266"/>
    </row>
    <row r="32" spans="1:6" s="267" customFormat="1" ht="20.100000000000001" customHeight="1" x14ac:dyDescent="0.25">
      <c r="A32" s="265"/>
      <c r="B32" s="697"/>
      <c r="C32" s="697"/>
      <c r="D32" s="697"/>
      <c r="E32" s="635"/>
      <c r="F32" s="266"/>
    </row>
    <row r="33" spans="1:6" ht="20.100000000000001" customHeight="1" x14ac:dyDescent="0.25">
      <c r="A33" s="266"/>
      <c r="B33" s="697"/>
      <c r="C33" s="697"/>
      <c r="D33" s="697"/>
      <c r="E33" s="635"/>
      <c r="F33" s="266"/>
    </row>
    <row r="34" spans="1:6" ht="20.100000000000001" customHeight="1" x14ac:dyDescent="0.25">
      <c r="A34" s="266"/>
      <c r="B34" s="697"/>
      <c r="C34" s="697"/>
      <c r="D34" s="697"/>
      <c r="E34" s="635"/>
      <c r="F34" s="266"/>
    </row>
    <row r="35" spans="1:6" ht="20.100000000000001" customHeight="1" x14ac:dyDescent="0.25">
      <c r="A35" s="266"/>
      <c r="B35" s="697"/>
      <c r="C35" s="697"/>
      <c r="D35" s="697"/>
      <c r="E35" s="635"/>
      <c r="F35" s="265"/>
    </row>
    <row r="36" spans="1:6" ht="20.100000000000001" customHeight="1" x14ac:dyDescent="0.25">
      <c r="A36" s="266"/>
      <c r="B36" s="697"/>
      <c r="C36" s="697"/>
      <c r="D36" s="697"/>
      <c r="E36" s="635"/>
      <c r="F36" s="266"/>
    </row>
    <row r="37" spans="1:6" ht="20.100000000000001" customHeight="1" x14ac:dyDescent="0.25">
      <c r="A37" s="266"/>
      <c r="B37" s="698"/>
      <c r="C37" s="698"/>
      <c r="D37" s="698"/>
      <c r="E37" s="636"/>
      <c r="F37" s="266"/>
    </row>
    <row r="38" spans="1:6" ht="13.5" customHeight="1" x14ac:dyDescent="0.25">
      <c r="A38" s="266"/>
      <c r="B38" s="717"/>
      <c r="C38" s="718"/>
      <c r="D38" s="718"/>
      <c r="E38" s="719"/>
      <c r="F38" s="266"/>
    </row>
    <row r="39" spans="1:6" ht="13.5" customHeight="1" x14ac:dyDescent="0.25">
      <c r="A39" s="266"/>
      <c r="B39" s="720"/>
      <c r="C39" s="721"/>
      <c r="D39" s="721"/>
      <c r="E39" s="722"/>
      <c r="F39" s="266"/>
    </row>
    <row r="40" spans="1:6" ht="13.5" customHeight="1" x14ac:dyDescent="0.25">
      <c r="A40" s="266"/>
      <c r="B40" s="720"/>
      <c r="C40" s="721"/>
      <c r="D40" s="721"/>
      <c r="E40" s="722"/>
      <c r="F40" s="266"/>
    </row>
    <row r="41" spans="1:6" ht="5.0999999999999996" customHeight="1" x14ac:dyDescent="0.25">
      <c r="A41" s="266"/>
      <c r="B41" s="720"/>
      <c r="C41" s="721"/>
      <c r="D41" s="721"/>
      <c r="E41" s="722"/>
      <c r="F41" s="266"/>
    </row>
    <row r="42" spans="1:6" ht="13.5" customHeight="1" thickBot="1" x14ac:dyDescent="0.3">
      <c r="A42" s="266"/>
      <c r="B42" s="723"/>
      <c r="C42" s="724"/>
      <c r="D42" s="724"/>
      <c r="E42" s="725"/>
      <c r="F42" s="266"/>
    </row>
    <row r="43" spans="1:6" s="266" customFormat="1" ht="13.5" customHeight="1" thickTop="1" x14ac:dyDescent="0.25">
      <c r="B43" s="269"/>
      <c r="C43" s="269"/>
      <c r="D43" s="269"/>
      <c r="E43" s="269"/>
    </row>
    <row r="44" spans="1:6" s="266" customFormat="1" ht="13.5" customHeight="1" x14ac:dyDescent="0.25"/>
    <row r="45" spans="1:6" s="266" customFormat="1" ht="13.5" customHeight="1" x14ac:dyDescent="0.25"/>
    <row r="46" spans="1:6" s="266" customFormat="1" ht="13.5" customHeight="1" x14ac:dyDescent="0.25"/>
    <row r="47" spans="1:6" s="266" customFormat="1" ht="13.5" customHeight="1" x14ac:dyDescent="0.25">
      <c r="B47" s="270"/>
      <c r="C47" s="270"/>
      <c r="D47" s="270"/>
      <c r="E47" s="270"/>
    </row>
    <row r="48" spans="1:6" s="256" customFormat="1" ht="7.5" customHeight="1" x14ac:dyDescent="0.25">
      <c r="A48" s="255"/>
      <c r="B48" s="702"/>
      <c r="C48" s="703"/>
      <c r="D48" s="703"/>
      <c r="E48" s="704"/>
      <c r="F48" s="255"/>
    </row>
    <row r="49" spans="1:6" s="256" customFormat="1" ht="7.5" customHeight="1" x14ac:dyDescent="0.25">
      <c r="A49" s="257"/>
      <c r="B49" s="705"/>
      <c r="C49" s="706"/>
      <c r="D49" s="706"/>
      <c r="E49" s="707"/>
      <c r="F49" s="257"/>
    </row>
  </sheetData>
  <sheetProtection algorithmName="SHA-512" hashValue="36bRXP6UX60/yT6ia/epbz/Cp1wnbVCVi1nvKEF8JYbNedhblzVs6w7FkhRvQgm2eg0tiyeaRmIovr0tZHYz9Q==" saltValue="IDXGZ7S2Q5TzY1Ox21CuVA==" spinCount="100000" sheet="1" objects="1" scenarios="1"/>
  <mergeCells count="6">
    <mergeCell ref="B48:E49"/>
    <mergeCell ref="B1:E2"/>
    <mergeCell ref="B7:E10"/>
    <mergeCell ref="B11:D37"/>
    <mergeCell ref="E11:E37"/>
    <mergeCell ref="B38:E42"/>
  </mergeCells>
  <printOptions horizontalCentered="1" verticalCentered="1"/>
  <pageMargins left="0.39370078740157483" right="0.11811023622047245" top="0.39370078740157483" bottom="0.39370078740157483" header="0.11811023622047245" footer="0.11811023622047245"/>
  <pageSetup paperSize="1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I369"/>
  <sheetViews>
    <sheetView view="pageBreakPreview" zoomScale="80" zoomScaleNormal="100" zoomScaleSheetLayoutView="80" workbookViewId="0">
      <pane ySplit="2" topLeftCell="A335" activePane="bottomLeft" state="frozen"/>
      <selection pane="bottomLeft" activeCell="C338" sqref="C338"/>
    </sheetView>
  </sheetViews>
  <sheetFormatPr defaultRowHeight="15" x14ac:dyDescent="0.2"/>
  <cols>
    <col min="1" max="1" width="5.7109375" style="95" customWidth="1"/>
    <col min="2" max="2" width="0.85546875" style="96" customWidth="1"/>
    <col min="3" max="3" width="52.7109375" style="112" customWidth="1"/>
    <col min="4" max="4" width="0.85546875" style="108" customWidth="1"/>
    <col min="5" max="5" width="5.7109375" style="95" customWidth="1"/>
    <col min="6" max="6" width="8.7109375" style="100" customWidth="1"/>
    <col min="7" max="7" width="12.7109375" style="523" customWidth="1"/>
    <col min="8" max="8" width="16.28515625" style="523" customWidth="1"/>
    <col min="9" max="9" width="20.28515625" style="90" customWidth="1"/>
    <col min="10" max="10" width="10.85546875" style="90" customWidth="1"/>
    <col min="11" max="11" width="14.5703125" style="90" customWidth="1"/>
    <col min="12" max="16384" width="9.140625" style="90"/>
  </cols>
  <sheetData>
    <row r="1" spans="1:9" ht="52.5" customHeight="1" thickTop="1" thickBot="1" x14ac:dyDescent="0.25">
      <c r="A1" s="699" t="s">
        <v>1399</v>
      </c>
      <c r="B1" s="700"/>
      <c r="C1" s="700"/>
      <c r="D1" s="700"/>
      <c r="E1" s="700"/>
      <c r="F1" s="700"/>
      <c r="G1" s="700"/>
      <c r="H1" s="701"/>
      <c r="I1" s="89"/>
    </row>
    <row r="2" spans="1:9" ht="45" customHeight="1" thickTop="1" thickBot="1" x14ac:dyDescent="0.25">
      <c r="A2" s="91" t="s">
        <v>814</v>
      </c>
      <c r="B2" s="92"/>
      <c r="C2" s="93" t="s">
        <v>815</v>
      </c>
      <c r="D2" s="94"/>
      <c r="E2" s="91" t="s">
        <v>817</v>
      </c>
      <c r="F2" s="91" t="s">
        <v>816</v>
      </c>
      <c r="G2" s="559" t="s">
        <v>862</v>
      </c>
      <c r="H2" s="559" t="s">
        <v>863</v>
      </c>
    </row>
    <row r="3" spans="1:9" ht="9.9499999999999993" customHeight="1" thickBot="1" x14ac:dyDescent="0.25">
      <c r="C3" s="97"/>
      <c r="D3" s="98"/>
      <c r="E3" s="99"/>
      <c r="G3" s="767"/>
      <c r="H3" s="767"/>
    </row>
    <row r="4" spans="1:9" ht="5.0999999999999996" customHeight="1" x14ac:dyDescent="0.2">
      <c r="C4" s="105"/>
      <c r="D4" s="106"/>
      <c r="E4" s="99"/>
      <c r="G4" s="767"/>
      <c r="H4" s="767"/>
    </row>
    <row r="5" spans="1:9" ht="20.25" customHeight="1" x14ac:dyDescent="0.2">
      <c r="C5" s="272" t="s">
        <v>1186</v>
      </c>
      <c r="D5" s="106"/>
      <c r="E5" s="99"/>
      <c r="G5" s="767"/>
      <c r="H5" s="767"/>
    </row>
    <row r="6" spans="1:9" ht="5.0999999999999996" customHeight="1" x14ac:dyDescent="0.2">
      <c r="C6" s="272"/>
      <c r="D6" s="98"/>
      <c r="E6" s="99"/>
      <c r="G6" s="767"/>
      <c r="H6" s="767"/>
    </row>
    <row r="7" spans="1:9" ht="31.5" x14ac:dyDescent="0.2">
      <c r="C7" s="273" t="s">
        <v>1329</v>
      </c>
      <c r="D7" s="106"/>
      <c r="E7" s="99"/>
      <c r="G7" s="767"/>
      <c r="H7" s="767"/>
    </row>
    <row r="8" spans="1:9" ht="5.0999999999999996" customHeight="1" x14ac:dyDescent="0.2">
      <c r="C8" s="274"/>
      <c r="G8" s="767"/>
      <c r="H8" s="767"/>
    </row>
    <row r="9" spans="1:9" ht="18" customHeight="1" x14ac:dyDescent="0.2">
      <c r="C9" s="272" t="s">
        <v>220</v>
      </c>
      <c r="D9" s="106"/>
      <c r="G9" s="767"/>
      <c r="H9" s="767"/>
    </row>
    <row r="10" spans="1:9" ht="5.0999999999999996" customHeight="1" x14ac:dyDescent="0.2">
      <c r="C10" s="272"/>
      <c r="D10" s="98"/>
      <c r="G10" s="767"/>
      <c r="H10" s="767"/>
    </row>
    <row r="11" spans="1:9" ht="19.5" customHeight="1" x14ac:dyDescent="0.2">
      <c r="C11" s="273" t="s">
        <v>841</v>
      </c>
      <c r="D11" s="98"/>
      <c r="G11" s="767"/>
      <c r="H11" s="767"/>
    </row>
    <row r="12" spans="1:9" s="111" customFormat="1" ht="5.0999999999999996" customHeight="1" thickBot="1" x14ac:dyDescent="0.25">
      <c r="A12" s="95"/>
      <c r="B12" s="96"/>
      <c r="C12" s="110"/>
      <c r="D12" s="106"/>
      <c r="E12" s="99"/>
      <c r="F12" s="100"/>
      <c r="G12" s="767"/>
      <c r="H12" s="767"/>
    </row>
    <row r="13" spans="1:9" ht="9.9499999999999993" customHeight="1" x14ac:dyDescent="0.2">
      <c r="G13" s="767"/>
      <c r="H13" s="767"/>
    </row>
    <row r="14" spans="1:9" ht="35.25" customHeight="1" x14ac:dyDescent="0.2">
      <c r="C14" s="453" t="s">
        <v>1198</v>
      </c>
      <c r="D14" s="98"/>
      <c r="G14" s="767"/>
      <c r="H14" s="767"/>
    </row>
    <row r="15" spans="1:9" ht="5.0999999999999996" customHeight="1" x14ac:dyDescent="0.2">
      <c r="C15" s="118"/>
      <c r="D15" s="98"/>
      <c r="G15" s="767"/>
      <c r="H15" s="767"/>
    </row>
    <row r="16" spans="1:9" x14ac:dyDescent="0.2">
      <c r="A16" s="95" t="s">
        <v>575</v>
      </c>
      <c r="C16" s="112" t="s">
        <v>471</v>
      </c>
      <c r="E16" s="95" t="s">
        <v>225</v>
      </c>
      <c r="F16" s="100">
        <v>22.463999999999999</v>
      </c>
      <c r="G16" s="767">
        <f>'GUEST BLOCK___GROUND FLOOR'!G16</f>
        <v>0</v>
      </c>
      <c r="H16" s="769">
        <f>ROUND(F16,0)*G16</f>
        <v>0</v>
      </c>
    </row>
    <row r="17" spans="1:9" ht="15.75" customHeight="1" x14ac:dyDescent="0.2">
      <c r="G17" s="767"/>
      <c r="H17" s="767"/>
    </row>
    <row r="18" spans="1:9" x14ac:dyDescent="0.2">
      <c r="A18" s="95" t="s">
        <v>595</v>
      </c>
      <c r="C18" s="112" t="s">
        <v>830</v>
      </c>
      <c r="E18" s="95" t="s">
        <v>225</v>
      </c>
      <c r="F18" s="100">
        <v>52.308</v>
      </c>
      <c r="G18" s="767">
        <f>G16</f>
        <v>0</v>
      </c>
      <c r="H18" s="769">
        <f>ROUND(F18,0)*G18</f>
        <v>0</v>
      </c>
    </row>
    <row r="19" spans="1:9" ht="15.75" customHeight="1" x14ac:dyDescent="0.2">
      <c r="G19" s="767"/>
      <c r="H19" s="767"/>
    </row>
    <row r="20" spans="1:9" x14ac:dyDescent="0.2">
      <c r="A20" s="95" t="s">
        <v>749</v>
      </c>
      <c r="C20" s="112" t="s">
        <v>1203</v>
      </c>
      <c r="E20" s="95" t="s">
        <v>223</v>
      </c>
      <c r="F20" s="100">
        <v>920.5</v>
      </c>
      <c r="G20" s="767">
        <f>G18*0.15</f>
        <v>0</v>
      </c>
      <c r="H20" s="769">
        <f>ROUND(F20,0)*G20</f>
        <v>0</v>
      </c>
    </row>
    <row r="21" spans="1:9" ht="15.75" customHeight="1" x14ac:dyDescent="0.2">
      <c r="G21" s="767"/>
      <c r="H21" s="767"/>
    </row>
    <row r="22" spans="1:9" s="141" customFormat="1" x14ac:dyDescent="0.25">
      <c r="A22" s="95" t="s">
        <v>606</v>
      </c>
      <c r="B22" s="138"/>
      <c r="C22" s="112" t="s">
        <v>1213</v>
      </c>
      <c r="D22" s="139"/>
      <c r="E22" s="95" t="s">
        <v>225</v>
      </c>
      <c r="F22" s="100">
        <v>3.9605999999999995</v>
      </c>
      <c r="G22" s="783">
        <f>G18</f>
        <v>0</v>
      </c>
      <c r="H22" s="769">
        <f>ROUND(F22,0)*G22</f>
        <v>0</v>
      </c>
      <c r="I22" s="140"/>
    </row>
    <row r="23" spans="1:9" s="141" customFormat="1" ht="15.75" customHeight="1" x14ac:dyDescent="0.25">
      <c r="A23" s="95"/>
      <c r="B23" s="138"/>
      <c r="C23" s="112"/>
      <c r="D23" s="139"/>
      <c r="E23" s="95"/>
      <c r="F23" s="100"/>
      <c r="G23" s="784"/>
      <c r="H23" s="784"/>
      <c r="I23" s="140"/>
    </row>
    <row r="24" spans="1:9" s="141" customFormat="1" x14ac:dyDescent="0.25">
      <c r="A24" s="95" t="s">
        <v>381</v>
      </c>
      <c r="B24" s="138"/>
      <c r="C24" s="112" t="s">
        <v>1324</v>
      </c>
      <c r="D24" s="139"/>
      <c r="E24" s="95" t="s">
        <v>223</v>
      </c>
      <c r="F24" s="100">
        <v>8.1</v>
      </c>
      <c r="G24" s="783">
        <f>G20</f>
        <v>0</v>
      </c>
      <c r="H24" s="769">
        <f>ROUND(F24,0)*G24</f>
        <v>0</v>
      </c>
      <c r="I24" s="140"/>
    </row>
    <row r="25" spans="1:9" s="141" customFormat="1" ht="15.75" customHeight="1" x14ac:dyDescent="0.25">
      <c r="A25" s="95"/>
      <c r="B25" s="138"/>
      <c r="C25" s="112"/>
      <c r="D25" s="139"/>
      <c r="E25" s="95"/>
      <c r="F25" s="100"/>
      <c r="G25" s="784"/>
      <c r="H25" s="784"/>
      <c r="I25" s="140"/>
    </row>
    <row r="26" spans="1:9" s="141" customFormat="1" x14ac:dyDescent="0.25">
      <c r="A26" s="95" t="s">
        <v>61</v>
      </c>
      <c r="B26" s="138"/>
      <c r="C26" s="112" t="s">
        <v>1312</v>
      </c>
      <c r="D26" s="139"/>
      <c r="E26" s="95" t="s">
        <v>223</v>
      </c>
      <c r="F26" s="100">
        <v>20.88</v>
      </c>
      <c r="G26" s="783">
        <f>G22*0.2</f>
        <v>0</v>
      </c>
      <c r="H26" s="769">
        <f>ROUND(F26,0)*G26</f>
        <v>0</v>
      </c>
      <c r="I26" s="140"/>
    </row>
    <row r="27" spans="1:9" s="143" customFormat="1" x14ac:dyDescent="0.25">
      <c r="A27" s="95"/>
      <c r="B27" s="138"/>
      <c r="C27" s="118"/>
      <c r="D27" s="144"/>
      <c r="E27" s="95"/>
      <c r="F27" s="100"/>
      <c r="G27" s="784"/>
      <c r="H27" s="784"/>
    </row>
    <row r="28" spans="1:9" s="296" customFormat="1" ht="77.25" customHeight="1" x14ac:dyDescent="0.2">
      <c r="A28" s="276"/>
      <c r="B28" s="383"/>
      <c r="C28" s="453" t="s">
        <v>1279</v>
      </c>
      <c r="D28" s="384"/>
      <c r="E28" s="276"/>
      <c r="F28" s="278"/>
      <c r="G28" s="768"/>
      <c r="H28" s="768"/>
      <c r="I28" s="398"/>
    </row>
    <row r="29" spans="1:9" ht="5.0999999999999996" customHeight="1" x14ac:dyDescent="0.2">
      <c r="C29" s="97"/>
      <c r="D29" s="98"/>
      <c r="G29" s="767"/>
      <c r="H29" s="767"/>
    </row>
    <row r="30" spans="1:9" x14ac:dyDescent="0.2">
      <c r="A30" s="95" t="s">
        <v>351</v>
      </c>
      <c r="C30" s="112" t="s">
        <v>471</v>
      </c>
      <c r="E30" s="95" t="s">
        <v>847</v>
      </c>
      <c r="F30" s="100">
        <v>4043.5199999999995</v>
      </c>
      <c r="G30" s="767">
        <f>'GUEST BLOCK___GROUND FLOOR'!G30</f>
        <v>0</v>
      </c>
      <c r="H30" s="769">
        <f>ROUND(F30,0)*G30</f>
        <v>0</v>
      </c>
      <c r="I30" s="113"/>
    </row>
    <row r="31" spans="1:9" ht="14.1" customHeight="1" x14ac:dyDescent="0.2">
      <c r="G31" s="767"/>
      <c r="H31" s="767"/>
    </row>
    <row r="32" spans="1:9" x14ac:dyDescent="0.2">
      <c r="A32" s="95" t="s">
        <v>1189</v>
      </c>
      <c r="C32" s="112" t="s">
        <v>830</v>
      </c>
      <c r="E32" s="95" t="s">
        <v>847</v>
      </c>
      <c r="F32" s="100">
        <v>9415.44</v>
      </c>
      <c r="G32" s="767">
        <f>G30</f>
        <v>0</v>
      </c>
      <c r="H32" s="769">
        <f>ROUND(F32,0)*G32</f>
        <v>0</v>
      </c>
    </row>
    <row r="33" spans="1:8" ht="14.1" customHeight="1" x14ac:dyDescent="0.2">
      <c r="G33" s="767"/>
      <c r="H33" s="767"/>
    </row>
    <row r="34" spans="1:8" x14ac:dyDescent="0.2">
      <c r="A34" s="95" t="s">
        <v>1191</v>
      </c>
      <c r="C34" s="112" t="s">
        <v>1203</v>
      </c>
      <c r="E34" s="95" t="s">
        <v>847</v>
      </c>
      <c r="F34" s="100">
        <v>24853.499999999996</v>
      </c>
      <c r="G34" s="767">
        <f>G32</f>
        <v>0</v>
      </c>
      <c r="H34" s="769">
        <f>ROUND(F34,0)*G34</f>
        <v>0</v>
      </c>
    </row>
    <row r="35" spans="1:8" ht="14.1" customHeight="1" x14ac:dyDescent="0.2">
      <c r="G35" s="767"/>
      <c r="H35" s="767"/>
    </row>
    <row r="36" spans="1:8" x14ac:dyDescent="0.2">
      <c r="A36" s="95" t="s">
        <v>1190</v>
      </c>
      <c r="C36" s="112" t="s">
        <v>1213</v>
      </c>
      <c r="E36" s="95" t="s">
        <v>847</v>
      </c>
      <c r="F36" s="100">
        <v>712.9079999999999</v>
      </c>
      <c r="G36" s="767">
        <f>G34</f>
        <v>0</v>
      </c>
      <c r="H36" s="769">
        <f>ROUND(F36,0)*G36</f>
        <v>0</v>
      </c>
    </row>
    <row r="37" spans="1:8" ht="14.1" customHeight="1" x14ac:dyDescent="0.2">
      <c r="G37" s="767"/>
      <c r="H37" s="767"/>
    </row>
    <row r="38" spans="1:8" x14ac:dyDescent="0.2">
      <c r="A38" s="95" t="s">
        <v>1192</v>
      </c>
      <c r="C38" s="112" t="s">
        <v>1324</v>
      </c>
      <c r="E38" s="95" t="s">
        <v>847</v>
      </c>
      <c r="F38" s="100">
        <v>218.7</v>
      </c>
      <c r="G38" s="767">
        <f>G36</f>
        <v>0</v>
      </c>
      <c r="H38" s="769">
        <f>ROUND(F38,0)*G38</f>
        <v>0</v>
      </c>
    </row>
    <row r="39" spans="1:8" ht="14.1" customHeight="1" x14ac:dyDescent="0.2">
      <c r="G39" s="767"/>
      <c r="H39" s="767"/>
    </row>
    <row r="40" spans="1:8" x14ac:dyDescent="0.2">
      <c r="A40" s="95" t="s">
        <v>1193</v>
      </c>
      <c r="C40" s="112" t="s">
        <v>1312</v>
      </c>
      <c r="E40" s="95" t="s">
        <v>847</v>
      </c>
      <c r="F40" s="100">
        <v>751.68000000000006</v>
      </c>
      <c r="G40" s="767">
        <f>G38</f>
        <v>0</v>
      </c>
      <c r="H40" s="769">
        <f>ROUND(F40,0)*G40</f>
        <v>0</v>
      </c>
    </row>
    <row r="41" spans="1:8" ht="14.1" customHeight="1" x14ac:dyDescent="0.2">
      <c r="G41" s="767"/>
      <c r="H41" s="767"/>
    </row>
    <row r="42" spans="1:8" ht="14.1" customHeight="1" x14ac:dyDescent="0.2">
      <c r="G42" s="767"/>
      <c r="H42" s="767"/>
    </row>
    <row r="43" spans="1:8" ht="14.1" customHeight="1" x14ac:dyDescent="0.2">
      <c r="G43" s="767"/>
      <c r="H43" s="767"/>
    </row>
    <row r="44" spans="1:8" ht="14.1" customHeight="1" x14ac:dyDescent="0.2">
      <c r="G44" s="767"/>
      <c r="H44" s="767"/>
    </row>
    <row r="45" spans="1:8" ht="14.1" customHeight="1" thickBot="1" x14ac:dyDescent="0.25">
      <c r="G45" s="767"/>
      <c r="H45" s="767"/>
    </row>
    <row r="46" spans="1:8" ht="30" customHeight="1" collapsed="1" thickTop="1" thickBot="1" x14ac:dyDescent="0.25">
      <c r="A46" s="458"/>
      <c r="B46" s="115"/>
      <c r="C46" s="459" t="s">
        <v>1196</v>
      </c>
      <c r="D46" s="116"/>
      <c r="E46" s="458"/>
      <c r="F46" s="460"/>
      <c r="G46" s="770"/>
      <c r="H46" s="771">
        <f>SUM(H3:H45)</f>
        <v>0</v>
      </c>
    </row>
    <row r="47" spans="1:8" ht="30" customHeight="1" thickTop="1" thickBot="1" x14ac:dyDescent="0.25">
      <c r="A47" s="458"/>
      <c r="B47" s="115"/>
      <c r="C47" s="459" t="s">
        <v>1197</v>
      </c>
      <c r="D47" s="116"/>
      <c r="E47" s="458"/>
      <c r="F47" s="460"/>
      <c r="G47" s="770"/>
      <c r="H47" s="771">
        <f>H46</f>
        <v>0</v>
      </c>
    </row>
    <row r="48" spans="1:8" ht="14.1" customHeight="1" thickTop="1" x14ac:dyDescent="0.2">
      <c r="G48" s="767"/>
      <c r="H48" s="767"/>
    </row>
    <row r="49" spans="1:8" x14ac:dyDescent="0.2">
      <c r="C49" s="453" t="s">
        <v>1397</v>
      </c>
      <c r="D49" s="98"/>
      <c r="F49" s="119"/>
      <c r="G49" s="767"/>
      <c r="H49" s="773"/>
    </row>
    <row r="50" spans="1:8" ht="5.0999999999999996" customHeight="1" x14ac:dyDescent="0.2">
      <c r="C50" s="97"/>
      <c r="D50" s="98"/>
      <c r="F50" s="119"/>
      <c r="G50" s="767"/>
      <c r="H50" s="773"/>
    </row>
    <row r="51" spans="1:8" x14ac:dyDescent="0.2">
      <c r="A51" s="95" t="s">
        <v>575</v>
      </c>
      <c r="C51" s="112" t="s">
        <v>289</v>
      </c>
      <c r="E51" s="95" t="s">
        <v>223</v>
      </c>
      <c r="F51" s="100">
        <v>299.52</v>
      </c>
      <c r="G51" s="767">
        <f>'GUEST BLOCK___GROUND FLOOR'!G51</f>
        <v>0</v>
      </c>
      <c r="H51" s="769">
        <f>ROUND(F51,0)*G51</f>
        <v>0</v>
      </c>
    </row>
    <row r="52" spans="1:8" ht="14.1" customHeight="1" x14ac:dyDescent="0.2">
      <c r="G52" s="767"/>
      <c r="H52" s="767"/>
    </row>
    <row r="53" spans="1:8" x14ac:dyDescent="0.2">
      <c r="A53" s="95" t="s">
        <v>595</v>
      </c>
      <c r="C53" s="112" t="s">
        <v>1214</v>
      </c>
      <c r="E53" s="95" t="s">
        <v>223</v>
      </c>
      <c r="F53" s="100">
        <v>639.32000000000005</v>
      </c>
      <c r="G53" s="767">
        <f>G51</f>
        <v>0</v>
      </c>
      <c r="H53" s="769">
        <f>ROUND(F53,0)*G53</f>
        <v>0</v>
      </c>
    </row>
    <row r="54" spans="1:8" ht="14.1" customHeight="1" x14ac:dyDescent="0.2">
      <c r="G54" s="767"/>
      <c r="H54" s="767"/>
    </row>
    <row r="55" spans="1:8" x14ac:dyDescent="0.2">
      <c r="A55" s="95" t="s">
        <v>749</v>
      </c>
      <c r="C55" s="112" t="s">
        <v>1205</v>
      </c>
      <c r="E55" s="95" t="s">
        <v>223</v>
      </c>
      <c r="F55" s="100">
        <v>802.98</v>
      </c>
      <c r="G55" s="767">
        <f>G53</f>
        <v>0</v>
      </c>
      <c r="H55" s="769">
        <f>ROUND(F55,0)*G55</f>
        <v>0</v>
      </c>
    </row>
    <row r="56" spans="1:8" ht="14.1" customHeight="1" x14ac:dyDescent="0.2">
      <c r="G56" s="767"/>
      <c r="H56" s="767"/>
    </row>
    <row r="57" spans="1:8" ht="30" x14ac:dyDescent="0.2">
      <c r="A57" s="95" t="s">
        <v>606</v>
      </c>
      <c r="C57" s="112" t="s">
        <v>1204</v>
      </c>
      <c r="E57" s="95" t="s">
        <v>472</v>
      </c>
      <c r="F57" s="100">
        <v>242.06000000000006</v>
      </c>
      <c r="G57" s="767">
        <f>G55*0.15</f>
        <v>0</v>
      </c>
      <c r="H57" s="769">
        <f>ROUND(F57,0)*G57</f>
        <v>0</v>
      </c>
    </row>
    <row r="58" spans="1:8" ht="14.1" customHeight="1" x14ac:dyDescent="0.2">
      <c r="G58" s="767"/>
      <c r="H58" s="767"/>
    </row>
    <row r="59" spans="1:8" s="145" customFormat="1" ht="30" x14ac:dyDescent="0.25">
      <c r="A59" s="95" t="s">
        <v>381</v>
      </c>
      <c r="B59" s="138"/>
      <c r="C59" s="112" t="s">
        <v>1325</v>
      </c>
      <c r="D59" s="139"/>
      <c r="E59" s="95" t="s">
        <v>472</v>
      </c>
      <c r="F59" s="100">
        <v>23.28</v>
      </c>
      <c r="G59" s="783">
        <f>G57</f>
        <v>0</v>
      </c>
      <c r="H59" s="769">
        <f>ROUND(F59,0)*G59</f>
        <v>0</v>
      </c>
    </row>
    <row r="60" spans="1:8" s="145" customFormat="1" ht="14.1" customHeight="1" x14ac:dyDescent="0.25">
      <c r="A60" s="95"/>
      <c r="B60" s="138"/>
      <c r="C60" s="112"/>
      <c r="D60" s="139"/>
      <c r="E60" s="95"/>
      <c r="F60" s="100"/>
      <c r="G60" s="784"/>
      <c r="H60" s="784"/>
    </row>
    <row r="61" spans="1:8" s="145" customFormat="1" x14ac:dyDescent="0.25">
      <c r="A61" s="95" t="s">
        <v>61</v>
      </c>
      <c r="B61" s="138"/>
      <c r="C61" s="112" t="s">
        <v>1215</v>
      </c>
      <c r="D61" s="139"/>
      <c r="E61" s="95" t="s">
        <v>223</v>
      </c>
      <c r="F61" s="100">
        <v>8.1</v>
      </c>
      <c r="G61" s="783">
        <f>G55</f>
        <v>0</v>
      </c>
      <c r="H61" s="769">
        <f>ROUND(F61,0)*G61</f>
        <v>0</v>
      </c>
    </row>
    <row r="62" spans="1:8" s="145" customFormat="1" ht="14.1" customHeight="1" x14ac:dyDescent="0.25">
      <c r="A62" s="95"/>
      <c r="B62" s="138"/>
      <c r="C62" s="112"/>
      <c r="D62" s="139"/>
      <c r="E62" s="95"/>
      <c r="F62" s="100"/>
      <c r="G62" s="784"/>
      <c r="H62" s="784"/>
    </row>
    <row r="63" spans="1:8" s="145" customFormat="1" x14ac:dyDescent="0.25">
      <c r="A63" s="95" t="s">
        <v>351</v>
      </c>
      <c r="B63" s="138"/>
      <c r="C63" s="112" t="s">
        <v>1326</v>
      </c>
      <c r="D63" s="139"/>
      <c r="E63" s="95" t="s">
        <v>223</v>
      </c>
      <c r="F63" s="100">
        <v>18.423999999999999</v>
      </c>
      <c r="G63" s="783">
        <f>G61</f>
        <v>0</v>
      </c>
      <c r="H63" s="769">
        <f>ROUND(F63,0)*G63</f>
        <v>0</v>
      </c>
    </row>
    <row r="64" spans="1:8" s="145" customFormat="1" ht="14.1" customHeight="1" x14ac:dyDescent="0.25">
      <c r="A64" s="95"/>
      <c r="B64" s="138"/>
      <c r="C64" s="112"/>
      <c r="D64" s="139"/>
      <c r="E64" s="95"/>
      <c r="F64" s="100"/>
      <c r="G64" s="784"/>
      <c r="H64" s="784"/>
    </row>
    <row r="65" spans="1:8" s="145" customFormat="1" ht="33" customHeight="1" x14ac:dyDescent="0.25">
      <c r="A65" s="95" t="s">
        <v>1189</v>
      </c>
      <c r="B65" s="138"/>
      <c r="C65" s="112" t="s">
        <v>1216</v>
      </c>
      <c r="D65" s="139"/>
      <c r="E65" s="95" t="s">
        <v>472</v>
      </c>
      <c r="F65" s="100">
        <v>26.32</v>
      </c>
      <c r="G65" s="783">
        <f>G63*0.3</f>
        <v>0</v>
      </c>
      <c r="H65" s="769">
        <f>ROUND(F65,0)*G65</f>
        <v>0</v>
      </c>
    </row>
    <row r="66" spans="1:8" s="145" customFormat="1" ht="15.75" customHeight="1" x14ac:dyDescent="0.25">
      <c r="A66" s="95"/>
      <c r="B66" s="138"/>
      <c r="C66" s="112"/>
      <c r="D66" s="139"/>
      <c r="E66" s="95"/>
      <c r="F66" s="100"/>
      <c r="G66" s="784"/>
      <c r="H66" s="784"/>
    </row>
    <row r="67" spans="1:8" s="145" customFormat="1" ht="30" x14ac:dyDescent="0.25">
      <c r="A67" s="95" t="s">
        <v>1191</v>
      </c>
      <c r="B67" s="138"/>
      <c r="C67" s="112" t="s">
        <v>1217</v>
      </c>
      <c r="D67" s="139"/>
      <c r="E67" s="95" t="s">
        <v>472</v>
      </c>
      <c r="F67" s="100">
        <v>61.599999999999994</v>
      </c>
      <c r="G67" s="783">
        <f>G59</f>
        <v>0</v>
      </c>
      <c r="H67" s="769">
        <f>ROUND(F67,0)*G67</f>
        <v>0</v>
      </c>
    </row>
    <row r="68" spans="1:8" s="145" customFormat="1" ht="15.75" customHeight="1" x14ac:dyDescent="0.25">
      <c r="A68" s="95"/>
      <c r="B68" s="138"/>
      <c r="C68" s="112"/>
      <c r="D68" s="139"/>
      <c r="E68" s="95"/>
      <c r="F68" s="100"/>
      <c r="G68" s="784"/>
      <c r="H68" s="784"/>
    </row>
    <row r="69" spans="1:8" s="444" customFormat="1" ht="18" customHeight="1" x14ac:dyDescent="0.2">
      <c r="A69" s="95" t="s">
        <v>1190</v>
      </c>
      <c r="B69" s="96"/>
      <c r="C69" s="112" t="s">
        <v>1316</v>
      </c>
      <c r="D69" s="108"/>
      <c r="E69" s="95" t="s">
        <v>223</v>
      </c>
      <c r="F69" s="100">
        <v>41.76</v>
      </c>
      <c r="G69" s="767">
        <f>G63</f>
        <v>0</v>
      </c>
      <c r="H69" s="769">
        <f>ROUND(F69,0)*G69</f>
        <v>0</v>
      </c>
    </row>
    <row r="70" spans="1:8" s="142" customFormat="1" ht="10.7" customHeight="1" x14ac:dyDescent="0.25">
      <c r="A70" s="95"/>
      <c r="B70" s="138"/>
      <c r="C70" s="118"/>
      <c r="D70" s="144"/>
      <c r="E70" s="95"/>
      <c r="F70" s="100"/>
      <c r="G70" s="784"/>
      <c r="H70" s="784"/>
    </row>
    <row r="71" spans="1:8" ht="30" x14ac:dyDescent="0.2">
      <c r="A71" s="95" t="s">
        <v>1192</v>
      </c>
      <c r="C71" s="112" t="s">
        <v>1327</v>
      </c>
      <c r="E71" s="95" t="s">
        <v>524</v>
      </c>
      <c r="F71" s="100">
        <v>1</v>
      </c>
      <c r="G71" s="767">
        <f>'GUEST BLOCK___GROUND FLOOR'!G71</f>
        <v>0</v>
      </c>
      <c r="H71" s="769">
        <f>ROUND(F71,0)*G71</f>
        <v>0</v>
      </c>
    </row>
    <row r="72" spans="1:8" s="145" customFormat="1" x14ac:dyDescent="0.25">
      <c r="A72" s="95"/>
      <c r="B72" s="138"/>
      <c r="C72" s="112"/>
      <c r="D72" s="139"/>
      <c r="E72" s="95"/>
      <c r="F72" s="100"/>
      <c r="G72" s="784"/>
      <c r="H72" s="784"/>
    </row>
    <row r="73" spans="1:8" x14ac:dyDescent="0.2">
      <c r="G73" s="785"/>
      <c r="H73" s="767"/>
    </row>
    <row r="74" spans="1:8" x14ac:dyDescent="0.2">
      <c r="G74" s="785"/>
      <c r="H74" s="767"/>
    </row>
    <row r="75" spans="1:8" x14ac:dyDescent="0.2">
      <c r="G75" s="785"/>
      <c r="H75" s="767"/>
    </row>
    <row r="76" spans="1:8" x14ac:dyDescent="0.2">
      <c r="G76" s="785"/>
      <c r="H76" s="767"/>
    </row>
    <row r="77" spans="1:8" x14ac:dyDescent="0.2">
      <c r="G77" s="785"/>
      <c r="H77" s="767"/>
    </row>
    <row r="78" spans="1:8" x14ac:dyDescent="0.2">
      <c r="G78" s="785"/>
      <c r="H78" s="767"/>
    </row>
    <row r="79" spans="1:8" x14ac:dyDescent="0.2">
      <c r="G79" s="785"/>
      <c r="H79" s="767"/>
    </row>
    <row r="80" spans="1:8" x14ac:dyDescent="0.2">
      <c r="G80" s="785"/>
      <c r="H80" s="767"/>
    </row>
    <row r="81" spans="1:8" x14ac:dyDescent="0.2">
      <c r="G81" s="785"/>
      <c r="H81" s="767"/>
    </row>
    <row r="82" spans="1:8" x14ac:dyDescent="0.2">
      <c r="G82" s="785"/>
      <c r="H82" s="767"/>
    </row>
    <row r="83" spans="1:8" x14ac:dyDescent="0.2">
      <c r="G83" s="785"/>
      <c r="H83" s="767"/>
    </row>
    <row r="84" spans="1:8" ht="15.75" thickBot="1" x14ac:dyDescent="0.25">
      <c r="G84" s="785"/>
      <c r="H84" s="767"/>
    </row>
    <row r="85" spans="1:8" ht="18" customHeight="1" thickTop="1" x14ac:dyDescent="0.2">
      <c r="A85" s="129"/>
      <c r="B85" s="130"/>
      <c r="C85" s="286" t="str">
        <f>C9</f>
        <v>ELEMENT NO. 1</v>
      </c>
      <c r="D85" s="131"/>
      <c r="E85" s="129"/>
      <c r="F85" s="132"/>
      <c r="G85" s="778"/>
      <c r="H85" s="786"/>
    </row>
    <row r="86" spans="1:8" ht="18" customHeight="1" x14ac:dyDescent="0.2">
      <c r="C86" s="300" t="s">
        <v>842</v>
      </c>
      <c r="D86" s="133"/>
      <c r="G86" s="767"/>
      <c r="H86" s="787">
        <f>SUM(H47:H85)</f>
        <v>0</v>
      </c>
    </row>
    <row r="87" spans="1:8" ht="18" customHeight="1" thickBot="1" x14ac:dyDescent="0.25">
      <c r="A87" s="134"/>
      <c r="B87" s="135"/>
      <c r="C87" s="379" t="s">
        <v>840</v>
      </c>
      <c r="D87" s="136"/>
      <c r="E87" s="134"/>
      <c r="F87" s="137"/>
      <c r="G87" s="781"/>
      <c r="H87" s="788"/>
    </row>
    <row r="88" spans="1:8" s="147" customFormat="1" ht="16.5" thickTop="1" thickBot="1" x14ac:dyDescent="0.25">
      <c r="A88" s="95"/>
      <c r="B88" s="138"/>
      <c r="C88" s="97"/>
      <c r="D88" s="146"/>
      <c r="E88" s="99"/>
      <c r="F88" s="100"/>
      <c r="G88" s="767"/>
      <c r="H88" s="767"/>
    </row>
    <row r="89" spans="1:8" s="147" customFormat="1" ht="5.0999999999999996" customHeight="1" x14ac:dyDescent="0.2">
      <c r="A89" s="95"/>
      <c r="B89" s="138"/>
      <c r="C89" s="105"/>
      <c r="D89" s="148"/>
      <c r="E89" s="99"/>
      <c r="F89" s="100"/>
      <c r="G89" s="767"/>
      <c r="H89" s="767"/>
    </row>
    <row r="90" spans="1:8" s="147" customFormat="1" ht="15.75" x14ac:dyDescent="0.2">
      <c r="A90" s="95"/>
      <c r="B90" s="138"/>
      <c r="C90" s="272" t="str">
        <f>C5</f>
        <v>BILL NO. 5</v>
      </c>
      <c r="D90" s="148"/>
      <c r="E90" s="99"/>
      <c r="F90" s="100"/>
      <c r="G90" s="767"/>
      <c r="H90" s="767"/>
    </row>
    <row r="91" spans="1:8" s="147" customFormat="1" ht="5.0999999999999996" customHeight="1" x14ac:dyDescent="0.2">
      <c r="A91" s="95"/>
      <c r="B91" s="138"/>
      <c r="C91" s="272"/>
      <c r="D91" s="146"/>
      <c r="E91" s="99"/>
      <c r="F91" s="100"/>
      <c r="G91" s="767"/>
      <c r="H91" s="767"/>
    </row>
    <row r="92" spans="1:8" s="147" customFormat="1" ht="31.5" x14ac:dyDescent="0.2">
      <c r="A92" s="95"/>
      <c r="B92" s="138"/>
      <c r="C92" s="273" t="str">
        <f>C7</f>
        <v>LMS GUEST HOUSE AND CONFERENCE CENTRE                                                                                                                          (FIRST FLOOR)</v>
      </c>
      <c r="D92" s="148"/>
      <c r="E92" s="99"/>
      <c r="F92" s="100"/>
      <c r="G92" s="767"/>
      <c r="H92" s="767"/>
    </row>
    <row r="93" spans="1:8" s="147" customFormat="1" ht="5.0999999999999996" customHeight="1" x14ac:dyDescent="0.2">
      <c r="A93" s="95"/>
      <c r="B93" s="138"/>
      <c r="C93" s="274"/>
      <c r="D93" s="139"/>
      <c r="E93" s="95"/>
      <c r="F93" s="100"/>
      <c r="G93" s="767"/>
      <c r="H93" s="767"/>
    </row>
    <row r="94" spans="1:8" s="147" customFormat="1" ht="15.75" customHeight="1" x14ac:dyDescent="0.2">
      <c r="A94" s="95"/>
      <c r="B94" s="138"/>
      <c r="C94" s="272" t="s">
        <v>793</v>
      </c>
      <c r="D94" s="148"/>
      <c r="E94" s="95"/>
      <c r="F94" s="100"/>
      <c r="G94" s="767"/>
      <c r="H94" s="767"/>
    </row>
    <row r="95" spans="1:8" s="147" customFormat="1" ht="5.0999999999999996" customHeight="1" x14ac:dyDescent="0.2">
      <c r="A95" s="95"/>
      <c r="B95" s="138"/>
      <c r="C95" s="272"/>
      <c r="D95" s="146"/>
      <c r="E95" s="95"/>
      <c r="F95" s="100"/>
      <c r="G95" s="767"/>
      <c r="H95" s="767"/>
    </row>
    <row r="96" spans="1:8" s="147" customFormat="1" ht="15.75" customHeight="1" x14ac:dyDescent="0.2">
      <c r="A96" s="95"/>
      <c r="B96" s="138"/>
      <c r="C96" s="273" t="s">
        <v>831</v>
      </c>
      <c r="D96" s="146"/>
      <c r="E96" s="95"/>
      <c r="F96" s="100"/>
      <c r="G96" s="767"/>
      <c r="H96" s="767"/>
    </row>
    <row r="97" spans="1:8" s="149" customFormat="1" ht="5.0999999999999996" customHeight="1" thickBot="1" x14ac:dyDescent="0.25">
      <c r="A97" s="95"/>
      <c r="B97" s="138"/>
      <c r="C97" s="110"/>
      <c r="D97" s="148"/>
      <c r="E97" s="99"/>
      <c r="F97" s="100"/>
      <c r="G97" s="767"/>
      <c r="H97" s="767"/>
    </row>
    <row r="98" spans="1:8" s="147" customFormat="1" x14ac:dyDescent="0.2">
      <c r="A98" s="95"/>
      <c r="B98" s="138"/>
      <c r="C98" s="150"/>
      <c r="D98" s="151"/>
      <c r="E98" s="95"/>
      <c r="F98" s="100"/>
      <c r="G98" s="767"/>
      <c r="H98" s="767"/>
    </row>
    <row r="99" spans="1:8" s="147" customFormat="1" ht="78.75" customHeight="1" x14ac:dyDescent="0.2">
      <c r="A99" s="95"/>
      <c r="B99" s="138"/>
      <c r="C99" s="453" t="s">
        <v>1355</v>
      </c>
      <c r="D99" s="152"/>
      <c r="E99" s="95"/>
      <c r="F99" s="100"/>
      <c r="G99" s="767"/>
      <c r="H99" s="767"/>
    </row>
    <row r="100" spans="1:8" s="147" customFormat="1" ht="5.0999999999999996" customHeight="1" x14ac:dyDescent="0.2">
      <c r="A100" s="95"/>
      <c r="B100" s="138"/>
      <c r="C100" s="97"/>
      <c r="D100" s="146"/>
      <c r="E100" s="95"/>
      <c r="F100" s="100"/>
      <c r="G100" s="767"/>
      <c r="H100" s="767"/>
    </row>
    <row r="101" spans="1:8" s="147" customFormat="1" x14ac:dyDescent="0.2">
      <c r="A101" s="95"/>
      <c r="B101" s="138"/>
      <c r="C101" s="118" t="s">
        <v>832</v>
      </c>
      <c r="D101" s="144"/>
      <c r="E101" s="95"/>
      <c r="F101" s="100"/>
      <c r="G101" s="767"/>
      <c r="H101" s="767"/>
    </row>
    <row r="102" spans="1:8" s="147" customFormat="1" x14ac:dyDescent="0.2">
      <c r="A102" s="95" t="s">
        <v>575</v>
      </c>
      <c r="B102" s="138"/>
      <c r="C102" s="112" t="s">
        <v>833</v>
      </c>
      <c r="D102" s="139"/>
      <c r="E102" s="95" t="s">
        <v>223</v>
      </c>
      <c r="F102" s="100">
        <v>321.02</v>
      </c>
      <c r="G102" s="767">
        <f>'GUEST BLOCK___GROUND FLOOR'!G108</f>
        <v>0</v>
      </c>
      <c r="H102" s="769">
        <f>ROUND(F102,0)*G102</f>
        <v>0</v>
      </c>
    </row>
    <row r="103" spans="1:8" s="147" customFormat="1" x14ac:dyDescent="0.2">
      <c r="A103" s="95"/>
      <c r="B103" s="138"/>
      <c r="C103" s="112"/>
      <c r="D103" s="139"/>
      <c r="E103" s="95"/>
      <c r="F103" s="100"/>
      <c r="G103" s="767"/>
      <c r="H103" s="767"/>
    </row>
    <row r="104" spans="1:8" s="147" customFormat="1" ht="78" customHeight="1" x14ac:dyDescent="0.2">
      <c r="A104" s="95"/>
      <c r="B104" s="138"/>
      <c r="C104" s="453" t="s">
        <v>1354</v>
      </c>
      <c r="D104" s="152"/>
      <c r="E104" s="95"/>
      <c r="F104" s="100"/>
      <c r="G104" s="767"/>
      <c r="H104" s="767"/>
    </row>
    <row r="105" spans="1:8" s="147" customFormat="1" ht="5.0999999999999996" customHeight="1" x14ac:dyDescent="0.2">
      <c r="A105" s="95"/>
      <c r="B105" s="138"/>
      <c r="C105" s="97"/>
      <c r="D105" s="152"/>
      <c r="E105" s="95"/>
      <c r="F105" s="100"/>
      <c r="G105" s="767"/>
      <c r="H105" s="767"/>
    </row>
    <row r="106" spans="1:8" s="147" customFormat="1" x14ac:dyDescent="0.2">
      <c r="A106" s="95"/>
      <c r="B106" s="138"/>
      <c r="C106" s="118" t="s">
        <v>832</v>
      </c>
      <c r="D106" s="144"/>
      <c r="E106" s="95"/>
      <c r="F106" s="100"/>
      <c r="G106" s="767"/>
      <c r="H106" s="767"/>
    </row>
    <row r="107" spans="1:8" s="147" customFormat="1" x14ac:dyDescent="0.2">
      <c r="A107" s="95" t="s">
        <v>595</v>
      </c>
      <c r="B107" s="96"/>
      <c r="C107" s="112" t="s">
        <v>1367</v>
      </c>
      <c r="D107" s="108"/>
      <c r="E107" s="95" t="s">
        <v>223</v>
      </c>
      <c r="F107" s="100">
        <v>3.42</v>
      </c>
      <c r="G107" s="767">
        <f>'GUEST BLOCK___GROUND FLOOR'!G116</f>
        <v>0</v>
      </c>
      <c r="H107" s="769">
        <f>ROUND(F107,0)*G107</f>
        <v>0</v>
      </c>
    </row>
    <row r="108" spans="1:8" s="147" customFormat="1" x14ac:dyDescent="0.2">
      <c r="A108" s="138"/>
      <c r="B108" s="138"/>
      <c r="C108" s="150"/>
      <c r="D108" s="151"/>
      <c r="E108" s="95"/>
      <c r="F108" s="100"/>
      <c r="G108" s="767"/>
      <c r="H108" s="767"/>
    </row>
    <row r="109" spans="1:8" s="147" customFormat="1" x14ac:dyDescent="0.2">
      <c r="A109" s="95"/>
      <c r="B109" s="138"/>
      <c r="C109" s="118" t="s">
        <v>832</v>
      </c>
      <c r="D109" s="144"/>
      <c r="E109" s="95"/>
      <c r="F109" s="100"/>
      <c r="G109" s="767"/>
      <c r="H109" s="767"/>
    </row>
    <row r="110" spans="1:8" s="147" customFormat="1" x14ac:dyDescent="0.2">
      <c r="A110" s="95" t="s">
        <v>749</v>
      </c>
      <c r="B110" s="96"/>
      <c r="C110" s="112" t="s">
        <v>833</v>
      </c>
      <c r="D110" s="108"/>
      <c r="E110" s="95" t="s">
        <v>223</v>
      </c>
      <c r="F110" s="100">
        <v>296.45999999999998</v>
      </c>
      <c r="G110" s="767">
        <f>'GUEST BLOCK___GROUND FLOOR'!G113</f>
        <v>0</v>
      </c>
      <c r="H110" s="769">
        <f>ROUND(F110,0)*G110</f>
        <v>0</v>
      </c>
    </row>
    <row r="111" spans="1:8" s="147" customFormat="1" x14ac:dyDescent="0.2">
      <c r="A111" s="138"/>
      <c r="B111" s="138"/>
      <c r="C111" s="150"/>
      <c r="D111" s="151"/>
      <c r="E111" s="95"/>
      <c r="F111" s="100"/>
      <c r="G111" s="767"/>
      <c r="H111" s="767"/>
    </row>
    <row r="112" spans="1:8" s="147" customFormat="1" x14ac:dyDescent="0.2">
      <c r="A112" s="95"/>
      <c r="B112" s="138"/>
      <c r="C112" s="118" t="s">
        <v>834</v>
      </c>
      <c r="D112" s="144"/>
      <c r="E112" s="95"/>
      <c r="F112" s="100"/>
      <c r="G112" s="767"/>
      <c r="H112" s="767"/>
    </row>
    <row r="113" spans="1:9" s="147" customFormat="1" x14ac:dyDescent="0.2">
      <c r="A113" s="95" t="s">
        <v>606</v>
      </c>
      <c r="B113" s="96"/>
      <c r="C113" s="112" t="s">
        <v>833</v>
      </c>
      <c r="D113" s="108"/>
      <c r="E113" s="95" t="s">
        <v>223</v>
      </c>
      <c r="F113" s="100">
        <v>774.93500000000006</v>
      </c>
      <c r="G113" s="767">
        <f>G110</f>
        <v>0</v>
      </c>
      <c r="H113" s="769">
        <f>ROUND(F113,0)*G113</f>
        <v>0</v>
      </c>
    </row>
    <row r="114" spans="1:9" s="147" customFormat="1" x14ac:dyDescent="0.2">
      <c r="A114" s="138"/>
      <c r="B114" s="138"/>
      <c r="C114" s="150"/>
      <c r="D114" s="151"/>
      <c r="E114" s="95"/>
      <c r="F114" s="100"/>
      <c r="G114" s="767"/>
      <c r="H114" s="767"/>
    </row>
    <row r="115" spans="1:9" s="147" customFormat="1" x14ac:dyDescent="0.2">
      <c r="A115" s="95"/>
      <c r="B115" s="138"/>
      <c r="C115" s="118" t="s">
        <v>834</v>
      </c>
      <c r="D115" s="144"/>
      <c r="E115" s="95"/>
      <c r="F115" s="100"/>
      <c r="G115" s="767"/>
      <c r="H115" s="767"/>
    </row>
    <row r="116" spans="1:9" s="147" customFormat="1" x14ac:dyDescent="0.2">
      <c r="A116" s="95" t="s">
        <v>381</v>
      </c>
      <c r="B116" s="96"/>
      <c r="C116" s="112" t="s">
        <v>1367</v>
      </c>
      <c r="D116" s="108"/>
      <c r="E116" s="95" t="s">
        <v>223</v>
      </c>
      <c r="F116" s="100">
        <v>472.78500000000003</v>
      </c>
      <c r="G116" s="767">
        <f>G107</f>
        <v>0</v>
      </c>
      <c r="H116" s="769">
        <f>ROUND(F116,0)*G116</f>
        <v>0</v>
      </c>
      <c r="I116" s="402"/>
    </row>
    <row r="117" spans="1:9" s="147" customFormat="1" x14ac:dyDescent="0.2">
      <c r="A117" s="138"/>
      <c r="B117" s="138"/>
      <c r="C117" s="150"/>
      <c r="D117" s="151"/>
      <c r="E117" s="95"/>
      <c r="F117" s="100"/>
      <c r="G117" s="767"/>
      <c r="H117" s="767"/>
    </row>
    <row r="118" spans="1:9" s="147" customFormat="1" x14ac:dyDescent="0.2">
      <c r="A118" s="138"/>
      <c r="B118" s="138"/>
      <c r="C118" s="112"/>
      <c r="D118" s="139"/>
      <c r="E118" s="95"/>
      <c r="F118" s="100"/>
      <c r="G118" s="767"/>
      <c r="H118" s="767"/>
    </row>
    <row r="119" spans="1:9" s="147" customFormat="1" x14ac:dyDescent="0.2">
      <c r="A119" s="138"/>
      <c r="B119" s="138"/>
      <c r="C119" s="112"/>
      <c r="D119" s="139"/>
      <c r="E119" s="95"/>
      <c r="F119" s="100"/>
      <c r="G119" s="767"/>
      <c r="H119" s="767"/>
    </row>
    <row r="120" spans="1:9" s="147" customFormat="1" x14ac:dyDescent="0.2">
      <c r="A120" s="138"/>
      <c r="B120" s="138"/>
      <c r="C120" s="112"/>
      <c r="D120" s="139"/>
      <c r="E120" s="95"/>
      <c r="F120" s="100"/>
      <c r="G120" s="767"/>
      <c r="H120" s="767"/>
    </row>
    <row r="121" spans="1:9" s="147" customFormat="1" x14ac:dyDescent="0.2">
      <c r="A121" s="138"/>
      <c r="B121" s="138"/>
      <c r="C121" s="112"/>
      <c r="D121" s="139"/>
      <c r="E121" s="95"/>
      <c r="F121" s="100"/>
      <c r="G121" s="767"/>
      <c r="H121" s="767"/>
    </row>
    <row r="122" spans="1:9" s="147" customFormat="1" x14ac:dyDescent="0.2">
      <c r="A122" s="138"/>
      <c r="B122" s="138"/>
      <c r="C122" s="112"/>
      <c r="D122" s="139"/>
      <c r="E122" s="95"/>
      <c r="F122" s="100"/>
      <c r="G122" s="767"/>
      <c r="H122" s="767"/>
    </row>
    <row r="123" spans="1:9" s="147" customFormat="1" x14ac:dyDescent="0.2">
      <c r="A123" s="138"/>
      <c r="B123" s="138"/>
      <c r="C123" s="112"/>
      <c r="D123" s="139"/>
      <c r="E123" s="95"/>
      <c r="F123" s="100"/>
      <c r="G123" s="767"/>
      <c r="H123" s="767"/>
    </row>
    <row r="124" spans="1:9" s="147" customFormat="1" x14ac:dyDescent="0.2">
      <c r="A124" s="138"/>
      <c r="B124" s="138"/>
      <c r="C124" s="112"/>
      <c r="D124" s="139"/>
      <c r="E124" s="95"/>
      <c r="F124" s="100"/>
      <c r="G124" s="767"/>
      <c r="H124" s="767"/>
    </row>
    <row r="125" spans="1:9" s="147" customFormat="1" x14ac:dyDescent="0.2">
      <c r="A125" s="138"/>
      <c r="B125" s="138"/>
      <c r="C125" s="112"/>
      <c r="D125" s="139"/>
      <c r="E125" s="95"/>
      <c r="F125" s="100"/>
      <c r="G125" s="767"/>
      <c r="H125" s="767"/>
    </row>
    <row r="126" spans="1:9" s="147" customFormat="1" ht="15.75" thickBot="1" x14ac:dyDescent="0.25">
      <c r="A126" s="138"/>
      <c r="B126" s="138"/>
      <c r="C126" s="112"/>
      <c r="D126" s="139"/>
      <c r="E126" s="95"/>
      <c r="F126" s="100"/>
      <c r="G126" s="767"/>
      <c r="H126" s="767"/>
    </row>
    <row r="127" spans="1:9" ht="30" customHeight="1" collapsed="1" thickTop="1" thickBot="1" x14ac:dyDescent="0.25">
      <c r="A127" s="458"/>
      <c r="B127" s="115"/>
      <c r="C127" s="459" t="s">
        <v>1196</v>
      </c>
      <c r="D127" s="116"/>
      <c r="E127" s="458"/>
      <c r="F127" s="460"/>
      <c r="G127" s="770"/>
      <c r="H127" s="771">
        <f>SUM(H88:H126)</f>
        <v>0</v>
      </c>
    </row>
    <row r="128" spans="1:9" ht="30" customHeight="1" thickTop="1" thickBot="1" x14ac:dyDescent="0.25">
      <c r="A128" s="458"/>
      <c r="B128" s="115"/>
      <c r="C128" s="459" t="s">
        <v>1197</v>
      </c>
      <c r="D128" s="116"/>
      <c r="E128" s="458"/>
      <c r="F128" s="460"/>
      <c r="G128" s="770"/>
      <c r="H128" s="771">
        <f>H127</f>
        <v>0</v>
      </c>
    </row>
    <row r="129" spans="1:8" s="147" customFormat="1" ht="15.75" thickTop="1" x14ac:dyDescent="0.2">
      <c r="A129" s="138"/>
      <c r="B129" s="138"/>
      <c r="C129" s="112"/>
      <c r="D129" s="139"/>
      <c r="E129" s="95"/>
      <c r="F129" s="100"/>
      <c r="G129" s="767"/>
      <c r="H129" s="767"/>
    </row>
    <row r="130" spans="1:8" s="147" customFormat="1" ht="75.75" customHeight="1" x14ac:dyDescent="0.2">
      <c r="A130" s="95"/>
      <c r="B130" s="138"/>
      <c r="C130" s="453" t="s">
        <v>1354</v>
      </c>
      <c r="D130" s="139"/>
      <c r="E130" s="95"/>
      <c r="F130" s="100"/>
      <c r="G130" s="767"/>
      <c r="H130" s="767"/>
    </row>
    <row r="131" spans="1:8" s="147" customFormat="1" x14ac:dyDescent="0.2">
      <c r="A131" s="95"/>
      <c r="B131" s="138"/>
      <c r="C131" s="112"/>
      <c r="D131" s="139"/>
      <c r="E131" s="95"/>
      <c r="F131" s="100"/>
      <c r="G131" s="767"/>
      <c r="H131" s="767"/>
    </row>
    <row r="132" spans="1:8" s="147" customFormat="1" x14ac:dyDescent="0.2">
      <c r="A132" s="95"/>
      <c r="B132" s="138"/>
      <c r="C132" s="118" t="s">
        <v>1368</v>
      </c>
      <c r="D132" s="139"/>
      <c r="E132" s="95"/>
      <c r="F132" s="100"/>
      <c r="G132" s="767"/>
      <c r="H132" s="767"/>
    </row>
    <row r="133" spans="1:8" s="147" customFormat="1" ht="18.75" customHeight="1" x14ac:dyDescent="0.2">
      <c r="A133" s="95" t="s">
        <v>575</v>
      </c>
      <c r="B133" s="138"/>
      <c r="C133" s="112" t="s">
        <v>1369</v>
      </c>
      <c r="D133" s="139"/>
      <c r="E133" s="95" t="s">
        <v>472</v>
      </c>
      <c r="F133" s="100">
        <v>228</v>
      </c>
      <c r="G133" s="767">
        <f>'GUEST BLOCK___GROUND FLOOR'!G133</f>
        <v>0</v>
      </c>
      <c r="H133" s="769">
        <f>ROUND(F133,0)*G133</f>
        <v>0</v>
      </c>
    </row>
    <row r="134" spans="1:8" s="147" customFormat="1" x14ac:dyDescent="0.2">
      <c r="A134" s="95"/>
      <c r="B134" s="138"/>
      <c r="C134" s="112"/>
      <c r="D134" s="139"/>
      <c r="E134" s="95"/>
      <c r="F134" s="100"/>
      <c r="G134" s="767"/>
      <c r="H134" s="767"/>
    </row>
    <row r="135" spans="1:8" s="147" customFormat="1" x14ac:dyDescent="0.2">
      <c r="A135" s="95"/>
      <c r="B135" s="138"/>
      <c r="C135" s="112"/>
      <c r="D135" s="139"/>
      <c r="E135" s="95"/>
      <c r="F135" s="100"/>
      <c r="G135" s="767"/>
      <c r="H135" s="767"/>
    </row>
    <row r="136" spans="1:8" s="147" customFormat="1" x14ac:dyDescent="0.2">
      <c r="A136" s="95"/>
      <c r="B136" s="138"/>
      <c r="C136" s="112"/>
      <c r="D136" s="139"/>
      <c r="E136" s="95"/>
      <c r="F136" s="100"/>
      <c r="G136" s="767"/>
      <c r="H136" s="767"/>
    </row>
    <row r="137" spans="1:8" s="147" customFormat="1" x14ac:dyDescent="0.2">
      <c r="A137" s="138"/>
      <c r="B137" s="138"/>
      <c r="C137" s="112"/>
      <c r="D137" s="139"/>
      <c r="E137" s="95"/>
      <c r="F137" s="100"/>
      <c r="G137" s="767"/>
      <c r="H137" s="767"/>
    </row>
    <row r="138" spans="1:8" s="147" customFormat="1" x14ac:dyDescent="0.2">
      <c r="A138" s="138"/>
      <c r="B138" s="138"/>
      <c r="C138" s="112"/>
      <c r="D138" s="139"/>
      <c r="E138" s="95"/>
      <c r="F138" s="100"/>
      <c r="G138" s="767"/>
      <c r="H138" s="767"/>
    </row>
    <row r="139" spans="1:8" s="147" customFormat="1" x14ac:dyDescent="0.2">
      <c r="A139" s="138"/>
      <c r="B139" s="138"/>
      <c r="C139" s="112"/>
      <c r="D139" s="139"/>
      <c r="E139" s="95"/>
      <c r="F139" s="100"/>
      <c r="G139" s="767"/>
      <c r="H139" s="767"/>
    </row>
    <row r="140" spans="1:8" s="147" customFormat="1" x14ac:dyDescent="0.2">
      <c r="A140" s="138"/>
      <c r="B140" s="138"/>
      <c r="C140" s="112"/>
      <c r="D140" s="139"/>
      <c r="E140" s="95"/>
      <c r="F140" s="100"/>
      <c r="G140" s="767"/>
      <c r="H140" s="767"/>
    </row>
    <row r="141" spans="1:8" s="147" customFormat="1" x14ac:dyDescent="0.2">
      <c r="A141" s="138"/>
      <c r="B141" s="138"/>
      <c r="C141" s="112"/>
      <c r="D141" s="139"/>
      <c r="E141" s="95"/>
      <c r="F141" s="100"/>
      <c r="G141" s="767"/>
      <c r="H141" s="767"/>
    </row>
    <row r="142" spans="1:8" s="147" customFormat="1" x14ac:dyDescent="0.2">
      <c r="A142" s="138"/>
      <c r="B142" s="138"/>
      <c r="C142" s="112"/>
      <c r="D142" s="139"/>
      <c r="E142" s="95"/>
      <c r="F142" s="100"/>
      <c r="G142" s="767"/>
      <c r="H142" s="767"/>
    </row>
    <row r="143" spans="1:8" s="147" customFormat="1" x14ac:dyDescent="0.2">
      <c r="A143" s="138"/>
      <c r="B143" s="138"/>
      <c r="C143" s="112"/>
      <c r="D143" s="139"/>
      <c r="E143" s="95"/>
      <c r="F143" s="100"/>
      <c r="G143" s="767"/>
      <c r="H143" s="767"/>
    </row>
    <row r="144" spans="1:8" s="147" customFormat="1" x14ac:dyDescent="0.2">
      <c r="A144" s="138"/>
      <c r="B144" s="138"/>
      <c r="C144" s="112"/>
      <c r="D144" s="139"/>
      <c r="E144" s="95"/>
      <c r="F144" s="100"/>
      <c r="G144" s="767"/>
      <c r="H144" s="767"/>
    </row>
    <row r="145" spans="1:8" s="147" customFormat="1" x14ac:dyDescent="0.2">
      <c r="A145" s="138"/>
      <c r="B145" s="138"/>
      <c r="C145" s="112"/>
      <c r="D145" s="139"/>
      <c r="E145" s="95"/>
      <c r="F145" s="100"/>
      <c r="G145" s="767"/>
      <c r="H145" s="767"/>
    </row>
    <row r="146" spans="1:8" s="147" customFormat="1" x14ac:dyDescent="0.2">
      <c r="A146" s="138"/>
      <c r="B146" s="138"/>
      <c r="C146" s="112"/>
      <c r="D146" s="139"/>
      <c r="E146" s="95"/>
      <c r="F146" s="100"/>
      <c r="G146" s="767"/>
      <c r="H146" s="767"/>
    </row>
    <row r="147" spans="1:8" s="147" customFormat="1" x14ac:dyDescent="0.2">
      <c r="A147" s="138"/>
      <c r="B147" s="138"/>
      <c r="C147" s="112"/>
      <c r="D147" s="139"/>
      <c r="E147" s="95"/>
      <c r="F147" s="100"/>
      <c r="G147" s="767"/>
      <c r="H147" s="767"/>
    </row>
    <row r="148" spans="1:8" s="147" customFormat="1" x14ac:dyDescent="0.2">
      <c r="A148" s="138"/>
      <c r="B148" s="138"/>
      <c r="C148" s="112"/>
      <c r="D148" s="139"/>
      <c r="E148" s="95"/>
      <c r="F148" s="100"/>
      <c r="G148" s="767"/>
      <c r="H148" s="767"/>
    </row>
    <row r="149" spans="1:8" s="147" customFormat="1" x14ac:dyDescent="0.2">
      <c r="A149" s="138"/>
      <c r="B149" s="138"/>
      <c r="C149" s="112"/>
      <c r="D149" s="139"/>
      <c r="E149" s="95"/>
      <c r="F149" s="100"/>
      <c r="G149" s="767"/>
      <c r="H149" s="767"/>
    </row>
    <row r="150" spans="1:8" s="147" customFormat="1" x14ac:dyDescent="0.2">
      <c r="A150" s="138"/>
      <c r="B150" s="138"/>
      <c r="C150" s="112"/>
      <c r="D150" s="139"/>
      <c r="E150" s="95"/>
      <c r="F150" s="100"/>
      <c r="G150" s="767"/>
      <c r="H150" s="767"/>
    </row>
    <row r="151" spans="1:8" s="147" customFormat="1" x14ac:dyDescent="0.2">
      <c r="A151" s="138"/>
      <c r="B151" s="138"/>
      <c r="C151" s="112"/>
      <c r="D151" s="139"/>
      <c r="E151" s="95"/>
      <c r="F151" s="100"/>
      <c r="G151" s="767"/>
      <c r="H151" s="767"/>
    </row>
    <row r="152" spans="1:8" s="147" customFormat="1" x14ac:dyDescent="0.2">
      <c r="A152" s="138"/>
      <c r="B152" s="138"/>
      <c r="C152" s="112"/>
      <c r="D152" s="139"/>
      <c r="E152" s="95"/>
      <c r="F152" s="100"/>
      <c r="G152" s="767"/>
      <c r="H152" s="767"/>
    </row>
    <row r="153" spans="1:8" s="147" customFormat="1" x14ac:dyDescent="0.2">
      <c r="A153" s="138"/>
      <c r="B153" s="138"/>
      <c r="C153" s="112"/>
      <c r="D153" s="139"/>
      <c r="E153" s="95"/>
      <c r="F153" s="100"/>
      <c r="G153" s="767"/>
      <c r="H153" s="767"/>
    </row>
    <row r="154" spans="1:8" s="147" customFormat="1" x14ac:dyDescent="0.2">
      <c r="A154" s="138"/>
      <c r="B154" s="138"/>
      <c r="C154" s="112"/>
      <c r="D154" s="139"/>
      <c r="E154" s="95"/>
      <c r="F154" s="100"/>
      <c r="G154" s="767"/>
      <c r="H154" s="767"/>
    </row>
    <row r="155" spans="1:8" s="147" customFormat="1" x14ac:dyDescent="0.2">
      <c r="A155" s="138"/>
      <c r="B155" s="138"/>
      <c r="C155" s="112"/>
      <c r="D155" s="139"/>
      <c r="E155" s="95"/>
      <c r="F155" s="100"/>
      <c r="G155" s="767"/>
      <c r="H155" s="767"/>
    </row>
    <row r="156" spans="1:8" s="147" customFormat="1" x14ac:dyDescent="0.2">
      <c r="A156" s="138"/>
      <c r="B156" s="138"/>
      <c r="C156" s="112"/>
      <c r="D156" s="139"/>
      <c r="E156" s="95"/>
      <c r="F156" s="100"/>
      <c r="G156" s="767"/>
      <c r="H156" s="767"/>
    </row>
    <row r="157" spans="1:8" s="147" customFormat="1" x14ac:dyDescent="0.2">
      <c r="A157" s="138"/>
      <c r="B157" s="138"/>
      <c r="C157" s="112"/>
      <c r="D157" s="139"/>
      <c r="E157" s="95"/>
      <c r="F157" s="100"/>
      <c r="G157" s="767"/>
      <c r="H157" s="767"/>
    </row>
    <row r="158" spans="1:8" s="147" customFormat="1" x14ac:dyDescent="0.2">
      <c r="A158" s="138"/>
      <c r="B158" s="138"/>
      <c r="C158" s="112"/>
      <c r="D158" s="139"/>
      <c r="E158" s="95"/>
      <c r="F158" s="100"/>
      <c r="G158" s="767"/>
      <c r="H158" s="767"/>
    </row>
    <row r="159" spans="1:8" s="147" customFormat="1" x14ac:dyDescent="0.2">
      <c r="A159" s="138"/>
      <c r="B159" s="138"/>
      <c r="C159" s="112"/>
      <c r="D159" s="139"/>
      <c r="E159" s="95"/>
      <c r="F159" s="100"/>
      <c r="G159" s="767"/>
      <c r="H159" s="767"/>
    </row>
    <row r="160" spans="1:8" s="147" customFormat="1" x14ac:dyDescent="0.2">
      <c r="A160" s="138"/>
      <c r="B160" s="138"/>
      <c r="C160" s="112"/>
      <c r="D160" s="139"/>
      <c r="E160" s="95"/>
      <c r="F160" s="100"/>
      <c r="G160" s="767"/>
      <c r="H160" s="767"/>
    </row>
    <row r="161" spans="1:8" s="147" customFormat="1" x14ac:dyDescent="0.2">
      <c r="A161" s="138"/>
      <c r="B161" s="138"/>
      <c r="C161" s="112"/>
      <c r="D161" s="139"/>
      <c r="E161" s="95"/>
      <c r="F161" s="100"/>
      <c r="G161" s="767"/>
      <c r="H161" s="767"/>
    </row>
    <row r="162" spans="1:8" s="147" customFormat="1" x14ac:dyDescent="0.2">
      <c r="A162" s="138"/>
      <c r="B162" s="138"/>
      <c r="C162" s="112"/>
      <c r="D162" s="139"/>
      <c r="E162" s="95"/>
      <c r="F162" s="100"/>
      <c r="G162" s="767"/>
      <c r="H162" s="767"/>
    </row>
    <row r="163" spans="1:8" s="147" customFormat="1" x14ac:dyDescent="0.2">
      <c r="A163" s="138"/>
      <c r="B163" s="138"/>
      <c r="C163" s="112"/>
      <c r="D163" s="139"/>
      <c r="E163" s="95"/>
      <c r="F163" s="100"/>
      <c r="G163" s="767"/>
      <c r="H163" s="767"/>
    </row>
    <row r="164" spans="1:8" s="147" customFormat="1" x14ac:dyDescent="0.2">
      <c r="A164" s="138"/>
      <c r="B164" s="138"/>
      <c r="C164" s="112"/>
      <c r="D164" s="139"/>
      <c r="E164" s="95"/>
      <c r="F164" s="100"/>
      <c r="G164" s="767"/>
      <c r="H164" s="767"/>
    </row>
    <row r="165" spans="1:8" s="147" customFormat="1" ht="15.75" thickBot="1" x14ac:dyDescent="0.25">
      <c r="A165" s="138"/>
      <c r="B165" s="138"/>
      <c r="C165" s="112"/>
      <c r="D165" s="139"/>
      <c r="E165" s="95"/>
      <c r="F165" s="100"/>
      <c r="G165" s="767"/>
      <c r="H165" s="767"/>
    </row>
    <row r="166" spans="1:8" s="147" customFormat="1" ht="18" customHeight="1" thickTop="1" x14ac:dyDescent="0.2">
      <c r="A166" s="129"/>
      <c r="B166" s="159"/>
      <c r="C166" s="286" t="str">
        <f>C94</f>
        <v>ELEMENT NO. 2</v>
      </c>
      <c r="D166" s="160"/>
      <c r="E166" s="129"/>
      <c r="F166" s="132"/>
      <c r="G166" s="778"/>
      <c r="H166" s="786"/>
    </row>
    <row r="167" spans="1:8" s="147" customFormat="1" ht="18" customHeight="1" x14ac:dyDescent="0.2">
      <c r="A167" s="95"/>
      <c r="B167" s="138"/>
      <c r="C167" s="300" t="s">
        <v>831</v>
      </c>
      <c r="D167" s="144"/>
      <c r="E167" s="95"/>
      <c r="F167" s="100"/>
      <c r="G167" s="767"/>
      <c r="H167" s="787">
        <f>SUM(H128:H165)</f>
        <v>0</v>
      </c>
    </row>
    <row r="168" spans="1:8" s="147" customFormat="1" ht="18" customHeight="1" thickBot="1" x14ac:dyDescent="0.25">
      <c r="A168" s="134"/>
      <c r="B168" s="161"/>
      <c r="C168" s="287" t="s">
        <v>840</v>
      </c>
      <c r="D168" s="162"/>
      <c r="E168" s="134"/>
      <c r="F168" s="137"/>
      <c r="G168" s="781"/>
      <c r="H168" s="788"/>
    </row>
    <row r="169" spans="1:8" ht="16.5" thickTop="1" thickBot="1" x14ac:dyDescent="0.25">
      <c r="C169" s="97"/>
      <c r="D169" s="98"/>
      <c r="E169" s="99"/>
      <c r="G169" s="767"/>
      <c r="H169" s="767"/>
    </row>
    <row r="170" spans="1:8" ht="5.0999999999999996" customHeight="1" x14ac:dyDescent="0.2">
      <c r="C170" s="105"/>
      <c r="D170" s="106"/>
      <c r="E170" s="99"/>
      <c r="G170" s="767"/>
      <c r="H170" s="767"/>
    </row>
    <row r="171" spans="1:8" ht="15.75" x14ac:dyDescent="0.2">
      <c r="C171" s="272" t="str">
        <f>C90</f>
        <v>BILL NO. 5</v>
      </c>
      <c r="D171" s="106"/>
      <c r="E171" s="99"/>
      <c r="G171" s="767"/>
      <c r="H171" s="767"/>
    </row>
    <row r="172" spans="1:8" ht="5.0999999999999996" customHeight="1" x14ac:dyDescent="0.2">
      <c r="C172" s="272"/>
      <c r="D172" s="98"/>
      <c r="E172" s="99"/>
      <c r="G172" s="767"/>
      <c r="H172" s="767"/>
    </row>
    <row r="173" spans="1:8" ht="31.5" x14ac:dyDescent="0.2">
      <c r="C173" s="273" t="str">
        <f>C92</f>
        <v>LMS GUEST HOUSE AND CONFERENCE CENTRE                                                                                                                          (FIRST FLOOR)</v>
      </c>
      <c r="D173" s="106"/>
      <c r="E173" s="99"/>
      <c r="G173" s="767"/>
      <c r="H173" s="767"/>
    </row>
    <row r="174" spans="1:8" ht="5.0999999999999996" customHeight="1" x14ac:dyDescent="0.2">
      <c r="C174" s="274"/>
      <c r="G174" s="767"/>
      <c r="H174" s="767"/>
    </row>
    <row r="175" spans="1:8" ht="15.75" x14ac:dyDescent="0.2">
      <c r="C175" s="272" t="s">
        <v>848</v>
      </c>
      <c r="D175" s="106"/>
      <c r="G175" s="767"/>
      <c r="H175" s="767"/>
    </row>
    <row r="176" spans="1:8" ht="5.0999999999999996" customHeight="1" x14ac:dyDescent="0.2">
      <c r="C176" s="272"/>
      <c r="D176" s="98"/>
      <c r="G176" s="767"/>
      <c r="H176" s="767"/>
    </row>
    <row r="177" spans="1:8" ht="18" customHeight="1" x14ac:dyDescent="0.2">
      <c r="C177" s="273" t="s">
        <v>852</v>
      </c>
      <c r="D177" s="98"/>
      <c r="G177" s="767"/>
      <c r="H177" s="767"/>
    </row>
    <row r="178" spans="1:8" s="111" customFormat="1" ht="5.0999999999999996" customHeight="1" thickBot="1" x14ac:dyDescent="0.25">
      <c r="A178" s="95"/>
      <c r="B178" s="96"/>
      <c r="C178" s="110"/>
      <c r="D178" s="106"/>
      <c r="E178" s="99"/>
      <c r="F178" s="100"/>
      <c r="G178" s="767"/>
      <c r="H178" s="767"/>
    </row>
    <row r="179" spans="1:8" ht="15.75" customHeight="1" x14ac:dyDescent="0.2">
      <c r="C179" s="118"/>
      <c r="D179" s="133"/>
      <c r="G179" s="767"/>
      <c r="H179" s="767"/>
    </row>
    <row r="180" spans="1:8" ht="15.75" x14ac:dyDescent="0.2">
      <c r="C180" s="281" t="s">
        <v>856</v>
      </c>
      <c r="D180" s="133"/>
      <c r="G180" s="767"/>
      <c r="H180" s="767"/>
    </row>
    <row r="181" spans="1:8" ht="9.9499999999999993" customHeight="1" x14ac:dyDescent="0.2">
      <c r="C181" s="97"/>
      <c r="D181" s="133"/>
      <c r="G181" s="767"/>
      <c r="H181" s="767"/>
    </row>
    <row r="182" spans="1:8" ht="31.5" x14ac:dyDescent="0.2">
      <c r="C182" s="503" t="s">
        <v>1407</v>
      </c>
      <c r="D182" s="133"/>
      <c r="G182" s="767"/>
      <c r="H182" s="767"/>
    </row>
    <row r="183" spans="1:8" ht="5.0999999999999996" customHeight="1" x14ac:dyDescent="0.2">
      <c r="C183" s="97"/>
      <c r="D183" s="133"/>
      <c r="G183" s="767"/>
      <c r="H183" s="767"/>
    </row>
    <row r="184" spans="1:8" ht="20.100000000000001" customHeight="1" x14ac:dyDescent="0.2">
      <c r="A184" s="95" t="s">
        <v>575</v>
      </c>
      <c r="C184" s="112" t="s">
        <v>1404</v>
      </c>
      <c r="D184" s="133"/>
      <c r="E184" s="95" t="s">
        <v>223</v>
      </c>
      <c r="F184" s="100">
        <v>329.01120000000003</v>
      </c>
      <c r="G184" s="767">
        <f>'GUEST BLOCK___GROUND FLOOR'!G184</f>
        <v>0</v>
      </c>
      <c r="H184" s="769">
        <f>ROUND(F184,0)*G184</f>
        <v>0</v>
      </c>
    </row>
    <row r="185" spans="1:8" ht="15.75" customHeight="1" x14ac:dyDescent="0.2">
      <c r="D185" s="133"/>
      <c r="G185" s="767"/>
      <c r="H185" s="769"/>
    </row>
    <row r="186" spans="1:8" ht="15.75" x14ac:dyDescent="0.2">
      <c r="C186" s="281" t="s">
        <v>857</v>
      </c>
      <c r="D186" s="133"/>
      <c r="G186" s="767"/>
      <c r="H186" s="767"/>
    </row>
    <row r="187" spans="1:8" ht="9.9499999999999993" customHeight="1" x14ac:dyDescent="0.2">
      <c r="C187" s="97"/>
      <c r="D187" s="133"/>
      <c r="G187" s="767"/>
      <c r="H187" s="767"/>
    </row>
    <row r="188" spans="1:8" ht="83.25" customHeight="1" x14ac:dyDescent="0.2">
      <c r="C188" s="503" t="s">
        <v>1406</v>
      </c>
      <c r="D188" s="133"/>
      <c r="G188" s="767"/>
      <c r="H188" s="767"/>
    </row>
    <row r="189" spans="1:8" ht="5.0999999999999996" customHeight="1" x14ac:dyDescent="0.2">
      <c r="C189" s="97"/>
      <c r="D189" s="133"/>
      <c r="G189" s="767"/>
      <c r="H189" s="767"/>
    </row>
    <row r="190" spans="1:8" ht="20.100000000000001" customHeight="1" x14ac:dyDescent="0.2">
      <c r="A190" s="95" t="s">
        <v>595</v>
      </c>
      <c r="C190" s="112" t="s">
        <v>1404</v>
      </c>
      <c r="D190" s="133"/>
      <c r="E190" s="95" t="s">
        <v>223</v>
      </c>
      <c r="F190" s="100">
        <v>221.5899</v>
      </c>
      <c r="G190" s="767">
        <f>'GUEST BLOCK___GROUND FLOOR'!G190</f>
        <v>0</v>
      </c>
      <c r="H190" s="769">
        <f>ROUND(F190,0)*G190</f>
        <v>0</v>
      </c>
    </row>
    <row r="191" spans="1:8" ht="15.75" customHeight="1" x14ac:dyDescent="0.2">
      <c r="D191" s="133"/>
      <c r="G191" s="767"/>
      <c r="H191" s="769"/>
    </row>
    <row r="192" spans="1:8" ht="51" customHeight="1" x14ac:dyDescent="0.2">
      <c r="C192" s="503" t="s">
        <v>1411</v>
      </c>
      <c r="D192" s="133"/>
      <c r="G192" s="767"/>
      <c r="H192" s="767"/>
    </row>
    <row r="193" spans="1:8" ht="5.0999999999999996" customHeight="1" x14ac:dyDescent="0.2">
      <c r="C193" s="97"/>
      <c r="D193" s="133"/>
      <c r="G193" s="767"/>
      <c r="H193" s="767"/>
    </row>
    <row r="194" spans="1:8" ht="20.100000000000001" customHeight="1" x14ac:dyDescent="0.2">
      <c r="A194" s="95" t="s">
        <v>749</v>
      </c>
      <c r="C194" s="112" t="s">
        <v>795</v>
      </c>
      <c r="D194" s="133"/>
      <c r="E194" s="95" t="s">
        <v>223</v>
      </c>
      <c r="F194" s="100">
        <v>2277.0364500000001</v>
      </c>
      <c r="G194" s="767">
        <f>'GUEST BLOCK___GROUND FLOOR'!G194</f>
        <v>0</v>
      </c>
      <c r="H194" s="769">
        <f>ROUND(F194,0)*G194</f>
        <v>0</v>
      </c>
    </row>
    <row r="195" spans="1:8" ht="15.75" customHeight="1" x14ac:dyDescent="0.2">
      <c r="C195" s="118"/>
      <c r="D195" s="133"/>
      <c r="G195" s="767"/>
      <c r="H195" s="767"/>
    </row>
    <row r="196" spans="1:8" ht="31.5" x14ac:dyDescent="0.2">
      <c r="C196" s="503" t="s">
        <v>1408</v>
      </c>
      <c r="D196" s="133"/>
      <c r="G196" s="767"/>
      <c r="H196" s="767"/>
    </row>
    <row r="197" spans="1:8" ht="5.0999999999999996" customHeight="1" x14ac:dyDescent="0.2">
      <c r="C197" s="97"/>
      <c r="D197" s="133"/>
      <c r="G197" s="767"/>
      <c r="H197" s="767"/>
    </row>
    <row r="198" spans="1:8" ht="33" customHeight="1" x14ac:dyDescent="0.2">
      <c r="A198" s="95" t="s">
        <v>606</v>
      </c>
      <c r="C198" s="112" t="s">
        <v>1409</v>
      </c>
      <c r="D198" s="133"/>
      <c r="E198" s="95" t="s">
        <v>223</v>
      </c>
      <c r="F198" s="100">
        <v>865.78710000000012</v>
      </c>
      <c r="G198" s="767">
        <f>'GUEST BLOCK___GROUND FLOOR'!G198</f>
        <v>0</v>
      </c>
      <c r="H198" s="769">
        <f>ROUND(F198,0)*G198</f>
        <v>0</v>
      </c>
    </row>
    <row r="199" spans="1:8" ht="9.9499999999999993" customHeight="1" x14ac:dyDescent="0.2">
      <c r="C199" s="118"/>
      <c r="D199" s="133"/>
      <c r="G199" s="767"/>
      <c r="H199" s="767"/>
    </row>
    <row r="200" spans="1:8" ht="15.75" customHeight="1" x14ac:dyDescent="0.2">
      <c r="C200" s="118"/>
      <c r="D200" s="133"/>
      <c r="G200" s="767"/>
      <c r="H200" s="767"/>
    </row>
    <row r="201" spans="1:8" ht="15.75" customHeight="1" x14ac:dyDescent="0.2">
      <c r="C201" s="118"/>
      <c r="D201" s="133"/>
      <c r="G201" s="767"/>
      <c r="H201" s="767"/>
    </row>
    <row r="202" spans="1:8" ht="15.75" customHeight="1" x14ac:dyDescent="0.2">
      <c r="C202" s="118"/>
      <c r="D202" s="133"/>
      <c r="G202" s="767"/>
      <c r="H202" s="767"/>
    </row>
    <row r="203" spans="1:8" ht="14.1" customHeight="1" x14ac:dyDescent="0.2">
      <c r="C203" s="118"/>
      <c r="D203" s="133"/>
      <c r="G203" s="767"/>
      <c r="H203" s="767"/>
    </row>
    <row r="204" spans="1:8" ht="14.1" customHeight="1" x14ac:dyDescent="0.2">
      <c r="C204" s="118"/>
      <c r="D204" s="133"/>
      <c r="G204" s="767"/>
      <c r="H204" s="767"/>
    </row>
    <row r="205" spans="1:8" ht="14.1" customHeight="1" thickBot="1" x14ac:dyDescent="0.25">
      <c r="C205" s="118"/>
      <c r="D205" s="133"/>
      <c r="G205" s="767"/>
      <c r="H205" s="767"/>
    </row>
    <row r="206" spans="1:8" ht="18" customHeight="1" thickTop="1" x14ac:dyDescent="0.2">
      <c r="A206" s="129"/>
      <c r="B206" s="130"/>
      <c r="C206" s="286" t="str">
        <f>C175</f>
        <v>ELEMENT NO. 5</v>
      </c>
      <c r="D206" s="131"/>
      <c r="E206" s="129"/>
      <c r="F206" s="132"/>
      <c r="G206" s="778"/>
      <c r="H206" s="786"/>
    </row>
    <row r="207" spans="1:8" ht="18" customHeight="1" x14ac:dyDescent="0.2">
      <c r="C207" s="275" t="s">
        <v>852</v>
      </c>
      <c r="D207" s="133"/>
      <c r="G207" s="767"/>
      <c r="H207" s="787">
        <f>SUM(H169:H206)</f>
        <v>0</v>
      </c>
    </row>
    <row r="208" spans="1:8" ht="18" customHeight="1" thickBot="1" x14ac:dyDescent="0.25">
      <c r="A208" s="134"/>
      <c r="B208" s="135"/>
      <c r="C208" s="287" t="s">
        <v>840</v>
      </c>
      <c r="D208" s="136"/>
      <c r="E208" s="134"/>
      <c r="F208" s="137"/>
      <c r="G208" s="781"/>
      <c r="H208" s="788"/>
    </row>
    <row r="209" spans="1:8" ht="16.5" thickTop="1" thickBot="1" x14ac:dyDescent="0.25">
      <c r="C209" s="97"/>
      <c r="D209" s="98"/>
      <c r="E209" s="99"/>
      <c r="G209" s="767"/>
      <c r="H209" s="767"/>
    </row>
    <row r="210" spans="1:8" ht="5.0999999999999996" customHeight="1" x14ac:dyDescent="0.2">
      <c r="C210" s="105"/>
      <c r="D210" s="106"/>
      <c r="E210" s="99"/>
      <c r="G210" s="767"/>
      <c r="H210" s="767"/>
    </row>
    <row r="211" spans="1:8" ht="15.75" x14ac:dyDescent="0.2">
      <c r="C211" s="272" t="s">
        <v>844</v>
      </c>
      <c r="D211" s="106"/>
      <c r="E211" s="99"/>
      <c r="G211" s="767"/>
      <c r="H211" s="767"/>
    </row>
    <row r="212" spans="1:8" ht="5.0999999999999996" customHeight="1" x14ac:dyDescent="0.2">
      <c r="C212" s="272"/>
      <c r="D212" s="98"/>
      <c r="E212" s="99"/>
      <c r="G212" s="767"/>
      <c r="H212" s="767"/>
    </row>
    <row r="213" spans="1:8" ht="31.5" x14ac:dyDescent="0.2">
      <c r="C213" s="273" t="str">
        <f>C173</f>
        <v>LMS GUEST HOUSE AND CONFERENCE CENTRE                                                                                                                          (FIRST FLOOR)</v>
      </c>
      <c r="D213" s="106"/>
      <c r="E213" s="99"/>
      <c r="G213" s="767"/>
      <c r="H213" s="767"/>
    </row>
    <row r="214" spans="1:8" ht="5.0999999999999996" customHeight="1" x14ac:dyDescent="0.2">
      <c r="C214" s="274"/>
      <c r="G214" s="767"/>
      <c r="H214" s="767"/>
    </row>
    <row r="215" spans="1:8" ht="15.75" x14ac:dyDescent="0.2">
      <c r="C215" s="272" t="s">
        <v>288</v>
      </c>
      <c r="D215" s="106"/>
      <c r="G215" s="767"/>
      <c r="H215" s="767"/>
    </row>
    <row r="216" spans="1:8" ht="5.0999999999999996" customHeight="1" x14ac:dyDescent="0.2">
      <c r="C216" s="272"/>
      <c r="D216" s="98"/>
      <c r="G216" s="767"/>
      <c r="H216" s="767"/>
    </row>
    <row r="217" spans="1:8" ht="18" customHeight="1" x14ac:dyDescent="0.2">
      <c r="C217" s="273" t="s">
        <v>853</v>
      </c>
      <c r="D217" s="98"/>
      <c r="G217" s="767"/>
      <c r="H217" s="767"/>
    </row>
    <row r="218" spans="1:8" s="111" customFormat="1" ht="5.0999999999999996" customHeight="1" thickBot="1" x14ac:dyDescent="0.25">
      <c r="A218" s="95"/>
      <c r="B218" s="96"/>
      <c r="C218" s="110"/>
      <c r="D218" s="106"/>
      <c r="E218" s="99"/>
      <c r="F218" s="100"/>
      <c r="G218" s="767"/>
      <c r="H218" s="767"/>
    </row>
    <row r="219" spans="1:8" ht="15.75" customHeight="1" x14ac:dyDescent="0.2">
      <c r="C219" s="118"/>
      <c r="D219" s="133"/>
      <c r="G219" s="767"/>
      <c r="H219" s="767"/>
    </row>
    <row r="220" spans="1:8" ht="15.75" x14ac:dyDescent="0.2">
      <c r="C220" s="281" t="s">
        <v>858</v>
      </c>
      <c r="D220" s="133"/>
      <c r="G220" s="767"/>
      <c r="H220" s="767"/>
    </row>
    <row r="221" spans="1:8" ht="9.9499999999999993" customHeight="1" x14ac:dyDescent="0.2">
      <c r="C221" s="97"/>
      <c r="D221" s="133"/>
      <c r="G221" s="767"/>
      <c r="H221" s="767"/>
    </row>
    <row r="222" spans="1:8" ht="18" customHeight="1" x14ac:dyDescent="0.2">
      <c r="C222" s="503" t="s">
        <v>859</v>
      </c>
      <c r="D222" s="133"/>
      <c r="G222" s="767"/>
      <c r="H222" s="767"/>
    </row>
    <row r="223" spans="1:8" ht="5.0999999999999996" customHeight="1" x14ac:dyDescent="0.2">
      <c r="C223" s="118"/>
      <c r="D223" s="133"/>
      <c r="G223" s="767"/>
      <c r="H223" s="767"/>
    </row>
    <row r="224" spans="1:8" ht="34.5" customHeight="1" x14ac:dyDescent="0.2">
      <c r="A224" s="95" t="s">
        <v>575</v>
      </c>
      <c r="C224" s="112" t="s">
        <v>1410</v>
      </c>
      <c r="D224" s="133"/>
      <c r="E224" s="95" t="s">
        <v>223</v>
      </c>
      <c r="F224" s="100">
        <v>823.34595000000002</v>
      </c>
      <c r="G224" s="767">
        <f>'GUEST BLOCK___GROUND FLOOR'!G225</f>
        <v>0</v>
      </c>
      <c r="H224" s="769">
        <f>ROUND(F224,0)*G224</f>
        <v>0</v>
      </c>
    </row>
    <row r="225" spans="4:8" ht="9.9499999999999993" customHeight="1" x14ac:dyDescent="0.2">
      <c r="D225" s="133"/>
      <c r="G225" s="767"/>
      <c r="H225" s="767"/>
    </row>
    <row r="226" spans="4:8" x14ac:dyDescent="0.2">
      <c r="G226" s="767"/>
      <c r="H226" s="767"/>
    </row>
    <row r="227" spans="4:8" x14ac:dyDescent="0.2">
      <c r="G227" s="767"/>
      <c r="H227" s="767"/>
    </row>
    <row r="228" spans="4:8" x14ac:dyDescent="0.2">
      <c r="G228" s="767"/>
      <c r="H228" s="767"/>
    </row>
    <row r="229" spans="4:8" x14ac:dyDescent="0.2">
      <c r="G229" s="767"/>
      <c r="H229" s="767"/>
    </row>
    <row r="230" spans="4:8" x14ac:dyDescent="0.2">
      <c r="G230" s="767"/>
      <c r="H230" s="767"/>
    </row>
    <row r="231" spans="4:8" x14ac:dyDescent="0.2">
      <c r="G231" s="767"/>
      <c r="H231" s="767"/>
    </row>
    <row r="232" spans="4:8" x14ac:dyDescent="0.2">
      <c r="G232" s="767"/>
      <c r="H232" s="767"/>
    </row>
    <row r="233" spans="4:8" x14ac:dyDescent="0.2">
      <c r="G233" s="767"/>
      <c r="H233" s="767"/>
    </row>
    <row r="234" spans="4:8" x14ac:dyDescent="0.2">
      <c r="G234" s="767"/>
      <c r="H234" s="767"/>
    </row>
    <row r="235" spans="4:8" x14ac:dyDescent="0.2">
      <c r="G235" s="767"/>
      <c r="H235" s="767"/>
    </row>
    <row r="236" spans="4:8" x14ac:dyDescent="0.2">
      <c r="G236" s="767"/>
      <c r="H236" s="767"/>
    </row>
    <row r="237" spans="4:8" x14ac:dyDescent="0.2">
      <c r="G237" s="767"/>
      <c r="H237" s="767"/>
    </row>
    <row r="238" spans="4:8" x14ac:dyDescent="0.2">
      <c r="G238" s="767"/>
      <c r="H238" s="767"/>
    </row>
    <row r="239" spans="4:8" x14ac:dyDescent="0.2">
      <c r="G239" s="767"/>
      <c r="H239" s="767"/>
    </row>
    <row r="240" spans="4:8" x14ac:dyDescent="0.2">
      <c r="G240" s="767"/>
      <c r="H240" s="767"/>
    </row>
    <row r="241" spans="1:8" x14ac:dyDescent="0.2">
      <c r="G241" s="767"/>
      <c r="H241" s="767"/>
    </row>
    <row r="242" spans="1:8" x14ac:dyDescent="0.2">
      <c r="G242" s="767"/>
      <c r="H242" s="767"/>
    </row>
    <row r="243" spans="1:8" x14ac:dyDescent="0.2">
      <c r="G243" s="767"/>
      <c r="H243" s="767"/>
    </row>
    <row r="244" spans="1:8" x14ac:dyDescent="0.2">
      <c r="G244" s="767"/>
      <c r="H244" s="767"/>
    </row>
    <row r="245" spans="1:8" x14ac:dyDescent="0.2">
      <c r="G245" s="767"/>
      <c r="H245" s="767"/>
    </row>
    <row r="246" spans="1:8" x14ac:dyDescent="0.2">
      <c r="G246" s="767"/>
      <c r="H246" s="767"/>
    </row>
    <row r="247" spans="1:8" x14ac:dyDescent="0.2">
      <c r="G247" s="767"/>
      <c r="H247" s="767"/>
    </row>
    <row r="248" spans="1:8" x14ac:dyDescent="0.2">
      <c r="G248" s="767"/>
      <c r="H248" s="767"/>
    </row>
    <row r="249" spans="1:8" x14ac:dyDescent="0.2">
      <c r="G249" s="767"/>
      <c r="H249" s="767"/>
    </row>
    <row r="250" spans="1:8" x14ac:dyDescent="0.2">
      <c r="G250" s="767"/>
      <c r="H250" s="767"/>
    </row>
    <row r="251" spans="1:8" x14ac:dyDescent="0.2">
      <c r="G251" s="767"/>
      <c r="H251" s="767"/>
    </row>
    <row r="252" spans="1:8" x14ac:dyDescent="0.2">
      <c r="G252" s="767"/>
      <c r="H252" s="767"/>
    </row>
    <row r="253" spans="1:8" ht="15.75" thickBot="1" x14ac:dyDescent="0.25">
      <c r="G253" s="767"/>
      <c r="H253" s="767"/>
    </row>
    <row r="254" spans="1:8" ht="18" customHeight="1" thickTop="1" x14ac:dyDescent="0.2">
      <c r="A254" s="129"/>
      <c r="B254" s="130"/>
      <c r="C254" s="286" t="str">
        <f>C215</f>
        <v>ELEMENT NO. 6</v>
      </c>
      <c r="D254" s="131"/>
      <c r="E254" s="129"/>
      <c r="F254" s="132"/>
      <c r="G254" s="778"/>
      <c r="H254" s="786"/>
    </row>
    <row r="255" spans="1:8" ht="18" customHeight="1" x14ac:dyDescent="0.2">
      <c r="C255" s="275" t="s">
        <v>853</v>
      </c>
      <c r="D255" s="133"/>
      <c r="G255" s="767"/>
      <c r="H255" s="787">
        <f>SUM(H209:H254)</f>
        <v>0</v>
      </c>
    </row>
    <row r="256" spans="1:8" ht="18" customHeight="1" thickBot="1" x14ac:dyDescent="0.25">
      <c r="A256" s="134"/>
      <c r="B256" s="135"/>
      <c r="C256" s="287" t="s">
        <v>840</v>
      </c>
      <c r="D256" s="136"/>
      <c r="E256" s="134"/>
      <c r="F256" s="137"/>
      <c r="G256" s="781"/>
      <c r="H256" s="788"/>
    </row>
    <row r="257" spans="1:8" ht="16.5" thickTop="1" thickBot="1" x14ac:dyDescent="0.25">
      <c r="C257" s="97"/>
      <c r="D257" s="98"/>
      <c r="E257" s="99"/>
      <c r="G257" s="767"/>
      <c r="H257" s="767"/>
    </row>
    <row r="258" spans="1:8" ht="5.0999999999999996" customHeight="1" x14ac:dyDescent="0.2">
      <c r="C258" s="105"/>
      <c r="D258" s="106"/>
      <c r="E258" s="99"/>
      <c r="G258" s="767"/>
      <c r="H258" s="767"/>
    </row>
    <row r="259" spans="1:8" ht="15.75" x14ac:dyDescent="0.2">
      <c r="C259" s="272" t="s">
        <v>844</v>
      </c>
      <c r="D259" s="106"/>
      <c r="E259" s="99"/>
      <c r="G259" s="767"/>
      <c r="H259" s="767"/>
    </row>
    <row r="260" spans="1:8" ht="5.0999999999999996" customHeight="1" x14ac:dyDescent="0.2">
      <c r="C260" s="272"/>
      <c r="D260" s="98"/>
      <c r="E260" s="99"/>
      <c r="G260" s="767"/>
      <c r="H260" s="767"/>
    </row>
    <row r="261" spans="1:8" ht="31.5" x14ac:dyDescent="0.2">
      <c r="C261" s="273" t="str">
        <f>C213</f>
        <v>LMS GUEST HOUSE AND CONFERENCE CENTRE                                                                                                                          (FIRST FLOOR)</v>
      </c>
      <c r="D261" s="106"/>
      <c r="E261" s="99"/>
      <c r="G261" s="767"/>
      <c r="H261" s="767"/>
    </row>
    <row r="262" spans="1:8" ht="5.0999999999999996" customHeight="1" x14ac:dyDescent="0.2">
      <c r="C262" s="274"/>
      <c r="G262" s="767"/>
      <c r="H262" s="767"/>
    </row>
    <row r="263" spans="1:8" ht="15.75" x14ac:dyDescent="0.2">
      <c r="C263" s="272" t="s">
        <v>836</v>
      </c>
      <c r="D263" s="106"/>
      <c r="G263" s="767"/>
      <c r="H263" s="767"/>
    </row>
    <row r="264" spans="1:8" ht="5.0999999999999996" customHeight="1" x14ac:dyDescent="0.2">
      <c r="C264" s="272"/>
      <c r="D264" s="98"/>
      <c r="G264" s="767"/>
      <c r="H264" s="767"/>
    </row>
    <row r="265" spans="1:8" ht="18" customHeight="1" x14ac:dyDescent="0.2">
      <c r="C265" s="273" t="s">
        <v>854</v>
      </c>
      <c r="D265" s="98"/>
      <c r="G265" s="767"/>
      <c r="H265" s="767"/>
    </row>
    <row r="266" spans="1:8" s="111" customFormat="1" ht="5.0999999999999996" customHeight="1" thickBot="1" x14ac:dyDescent="0.25">
      <c r="A266" s="95"/>
      <c r="B266" s="96"/>
      <c r="C266" s="110"/>
      <c r="D266" s="106"/>
      <c r="E266" s="99"/>
      <c r="F266" s="100"/>
      <c r="G266" s="767"/>
      <c r="H266" s="767"/>
    </row>
    <row r="267" spans="1:8" ht="15.75" customHeight="1" x14ac:dyDescent="0.2">
      <c r="C267" s="118"/>
      <c r="D267" s="133"/>
      <c r="G267" s="767"/>
      <c r="H267" s="767"/>
    </row>
    <row r="268" spans="1:8" ht="52.5" customHeight="1" x14ac:dyDescent="0.2">
      <c r="C268" s="503" t="s">
        <v>1412</v>
      </c>
      <c r="D268" s="133"/>
      <c r="G268" s="767"/>
      <c r="H268" s="767"/>
    </row>
    <row r="269" spans="1:8" ht="5.0999999999999996" customHeight="1" x14ac:dyDescent="0.2">
      <c r="C269" s="168"/>
      <c r="D269" s="133"/>
      <c r="G269" s="767"/>
      <c r="H269" s="767"/>
    </row>
    <row r="270" spans="1:8" ht="20.100000000000001" customHeight="1" x14ac:dyDescent="0.2">
      <c r="A270" s="95" t="s">
        <v>575</v>
      </c>
      <c r="C270" s="112" t="s">
        <v>1405</v>
      </c>
      <c r="D270" s="133"/>
      <c r="E270" s="95" t="s">
        <v>223</v>
      </c>
      <c r="F270" s="100">
        <v>769.04435000000001</v>
      </c>
      <c r="G270" s="767">
        <f>'GUEST BLOCK___GROUND FLOOR'!G271</f>
        <v>0</v>
      </c>
      <c r="H270" s="769">
        <f>ROUND(F270,0)*G270</f>
        <v>0</v>
      </c>
    </row>
    <row r="271" spans="1:8" ht="9.9499999999999993" customHeight="1" x14ac:dyDescent="0.2">
      <c r="C271" s="118"/>
      <c r="D271" s="133"/>
      <c r="G271" s="767"/>
      <c r="H271" s="767"/>
    </row>
    <row r="272" spans="1:8" s="145" customFormat="1" ht="15.75" customHeight="1" x14ac:dyDescent="0.25">
      <c r="A272" s="95"/>
      <c r="B272" s="138"/>
      <c r="C272" s="118"/>
      <c r="D272" s="144"/>
      <c r="E272" s="95"/>
      <c r="F272" s="100"/>
      <c r="G272" s="785"/>
      <c r="H272" s="785"/>
    </row>
    <row r="273" spans="1:8" s="145" customFormat="1" ht="15.75" customHeight="1" x14ac:dyDescent="0.25">
      <c r="A273" s="95"/>
      <c r="B273" s="138"/>
      <c r="C273" s="118"/>
      <c r="D273" s="144"/>
      <c r="E273" s="95"/>
      <c r="F273" s="100"/>
      <c r="G273" s="785"/>
      <c r="H273" s="785"/>
    </row>
    <row r="274" spans="1:8" s="145" customFormat="1" ht="15.75" customHeight="1" x14ac:dyDescent="0.25">
      <c r="A274" s="95"/>
      <c r="B274" s="138"/>
      <c r="C274" s="118"/>
      <c r="D274" s="144"/>
      <c r="E274" s="95"/>
      <c r="F274" s="100"/>
      <c r="G274" s="785"/>
      <c r="H274" s="785"/>
    </row>
    <row r="275" spans="1:8" s="145" customFormat="1" ht="15.75" customHeight="1" x14ac:dyDescent="0.25">
      <c r="A275" s="95"/>
      <c r="B275" s="138"/>
      <c r="C275" s="118"/>
      <c r="D275" s="144"/>
      <c r="E275" s="95"/>
      <c r="F275" s="100"/>
      <c r="G275" s="785"/>
      <c r="H275" s="785"/>
    </row>
    <row r="276" spans="1:8" s="145" customFormat="1" ht="15.75" customHeight="1" x14ac:dyDescent="0.25">
      <c r="A276" s="95"/>
      <c r="B276" s="138"/>
      <c r="C276" s="118"/>
      <c r="D276" s="144"/>
      <c r="E276" s="95"/>
      <c r="F276" s="100"/>
      <c r="G276" s="785"/>
      <c r="H276" s="785"/>
    </row>
    <row r="277" spans="1:8" s="145" customFormat="1" ht="15.75" customHeight="1" x14ac:dyDescent="0.25">
      <c r="A277" s="95"/>
      <c r="B277" s="138"/>
      <c r="C277" s="118"/>
      <c r="D277" s="144"/>
      <c r="E277" s="95"/>
      <c r="F277" s="100"/>
      <c r="G277" s="785"/>
      <c r="H277" s="785"/>
    </row>
    <row r="278" spans="1:8" s="145" customFormat="1" ht="15.75" customHeight="1" x14ac:dyDescent="0.25">
      <c r="A278" s="95"/>
      <c r="B278" s="138"/>
      <c r="C278" s="118"/>
      <c r="D278" s="144"/>
      <c r="E278" s="95"/>
      <c r="F278" s="100"/>
      <c r="G278" s="785"/>
      <c r="H278" s="785"/>
    </row>
    <row r="279" spans="1:8" s="145" customFormat="1" ht="15.75" customHeight="1" x14ac:dyDescent="0.25">
      <c r="A279" s="95"/>
      <c r="B279" s="138"/>
      <c r="C279" s="118"/>
      <c r="D279" s="144"/>
      <c r="E279" s="95"/>
      <c r="F279" s="100"/>
      <c r="G279" s="785"/>
      <c r="H279" s="785"/>
    </row>
    <row r="280" spans="1:8" s="145" customFormat="1" ht="15.75" customHeight="1" x14ac:dyDescent="0.25">
      <c r="A280" s="95"/>
      <c r="B280" s="138"/>
      <c r="C280" s="118"/>
      <c r="D280" s="144"/>
      <c r="E280" s="95"/>
      <c r="F280" s="100"/>
      <c r="G280" s="785"/>
      <c r="H280" s="785"/>
    </row>
    <row r="281" spans="1:8" s="145" customFormat="1" ht="15.75" customHeight="1" x14ac:dyDescent="0.25">
      <c r="A281" s="95"/>
      <c r="B281" s="138"/>
      <c r="C281" s="118"/>
      <c r="D281" s="144"/>
      <c r="E281" s="95"/>
      <c r="F281" s="100"/>
      <c r="G281" s="785"/>
      <c r="H281" s="785"/>
    </row>
    <row r="282" spans="1:8" s="145" customFormat="1" ht="15.75" customHeight="1" x14ac:dyDescent="0.25">
      <c r="A282" s="95"/>
      <c r="B282" s="138"/>
      <c r="C282" s="118"/>
      <c r="D282" s="144"/>
      <c r="E282" s="95"/>
      <c r="F282" s="100"/>
      <c r="G282" s="785"/>
      <c r="H282" s="785"/>
    </row>
    <row r="283" spans="1:8" s="145" customFormat="1" ht="15.75" customHeight="1" x14ac:dyDescent="0.25">
      <c r="A283" s="95"/>
      <c r="B283" s="138"/>
      <c r="C283" s="118"/>
      <c r="D283" s="144"/>
      <c r="E283" s="95"/>
      <c r="F283" s="100"/>
      <c r="G283" s="785"/>
      <c r="H283" s="785"/>
    </row>
    <row r="284" spans="1:8" s="145" customFormat="1" ht="15.75" customHeight="1" x14ac:dyDescent="0.25">
      <c r="A284" s="95"/>
      <c r="B284" s="138"/>
      <c r="C284" s="118"/>
      <c r="D284" s="144"/>
      <c r="E284" s="95"/>
      <c r="F284" s="100"/>
      <c r="G284" s="785"/>
      <c r="H284" s="785"/>
    </row>
    <row r="285" spans="1:8" s="145" customFormat="1" ht="15.75" customHeight="1" x14ac:dyDescent="0.25">
      <c r="A285" s="95"/>
      <c r="B285" s="138"/>
      <c r="C285" s="118"/>
      <c r="D285" s="144"/>
      <c r="E285" s="95"/>
      <c r="F285" s="100"/>
      <c r="G285" s="785"/>
      <c r="H285" s="785"/>
    </row>
    <row r="286" spans="1:8" s="145" customFormat="1" ht="15.75" customHeight="1" x14ac:dyDescent="0.25">
      <c r="A286" s="95"/>
      <c r="B286" s="138"/>
      <c r="C286" s="118"/>
      <c r="D286" s="144"/>
      <c r="E286" s="95"/>
      <c r="F286" s="100"/>
      <c r="G286" s="785"/>
      <c r="H286" s="785"/>
    </row>
    <row r="287" spans="1:8" s="145" customFormat="1" ht="15.75" customHeight="1" x14ac:dyDescent="0.25">
      <c r="A287" s="95"/>
      <c r="B287" s="138"/>
      <c r="C287" s="118"/>
      <c r="D287" s="144"/>
      <c r="E287" s="95"/>
      <c r="F287" s="100"/>
      <c r="G287" s="785"/>
      <c r="H287" s="785"/>
    </row>
    <row r="288" spans="1:8" s="145" customFormat="1" ht="15.75" customHeight="1" x14ac:dyDescent="0.25">
      <c r="A288" s="95"/>
      <c r="B288" s="138"/>
      <c r="C288" s="118"/>
      <c r="D288" s="144"/>
      <c r="E288" s="95"/>
      <c r="F288" s="100"/>
      <c r="G288" s="785"/>
      <c r="H288" s="785"/>
    </row>
    <row r="289" spans="1:8" s="145" customFormat="1" ht="15.75" customHeight="1" x14ac:dyDescent="0.25">
      <c r="A289" s="95"/>
      <c r="B289" s="138"/>
      <c r="C289" s="118"/>
      <c r="D289" s="144"/>
      <c r="E289" s="95"/>
      <c r="F289" s="100"/>
      <c r="G289" s="785"/>
      <c r="H289" s="785"/>
    </row>
    <row r="290" spans="1:8" s="145" customFormat="1" ht="15.75" customHeight="1" x14ac:dyDescent="0.25">
      <c r="A290" s="95"/>
      <c r="B290" s="138"/>
      <c r="C290" s="118"/>
      <c r="D290" s="144"/>
      <c r="E290" s="95"/>
      <c r="F290" s="100"/>
      <c r="G290" s="785"/>
      <c r="H290" s="785"/>
    </row>
    <row r="291" spans="1:8" s="145" customFormat="1" ht="15.75" customHeight="1" x14ac:dyDescent="0.25">
      <c r="A291" s="95"/>
      <c r="B291" s="138"/>
      <c r="C291" s="118"/>
      <c r="D291" s="144"/>
      <c r="E291" s="95"/>
      <c r="F291" s="100"/>
      <c r="G291" s="785"/>
      <c r="H291" s="785"/>
    </row>
    <row r="292" spans="1:8" s="145" customFormat="1" ht="15.75" customHeight="1" x14ac:dyDescent="0.25">
      <c r="A292" s="95"/>
      <c r="B292" s="138"/>
      <c r="C292" s="118"/>
      <c r="D292" s="144"/>
      <c r="E292" s="95"/>
      <c r="F292" s="100"/>
      <c r="G292" s="785"/>
      <c r="H292" s="785"/>
    </row>
    <row r="293" spans="1:8" s="145" customFormat="1" ht="15.75" customHeight="1" x14ac:dyDescent="0.25">
      <c r="A293" s="95"/>
      <c r="B293" s="138"/>
      <c r="C293" s="118"/>
      <c r="D293" s="144"/>
      <c r="E293" s="95"/>
      <c r="F293" s="100"/>
      <c r="G293" s="785"/>
      <c r="H293" s="785"/>
    </row>
    <row r="294" spans="1:8" s="145" customFormat="1" ht="15.75" customHeight="1" x14ac:dyDescent="0.25">
      <c r="A294" s="95"/>
      <c r="B294" s="138"/>
      <c r="C294" s="118"/>
      <c r="D294" s="144"/>
      <c r="E294" s="95"/>
      <c r="F294" s="100"/>
      <c r="G294" s="785"/>
      <c r="H294" s="785"/>
    </row>
    <row r="295" spans="1:8" s="145" customFormat="1" ht="15.75" customHeight="1" x14ac:dyDescent="0.25">
      <c r="A295" s="95"/>
      <c r="B295" s="138"/>
      <c r="C295" s="118"/>
      <c r="D295" s="144"/>
      <c r="E295" s="95"/>
      <c r="F295" s="100"/>
      <c r="G295" s="785"/>
      <c r="H295" s="785"/>
    </row>
    <row r="296" spans="1:8" s="145" customFormat="1" ht="15.75" customHeight="1" x14ac:dyDescent="0.25">
      <c r="A296" s="95"/>
      <c r="B296" s="138"/>
      <c r="C296" s="118"/>
      <c r="D296" s="144"/>
      <c r="E296" s="95"/>
      <c r="F296" s="100"/>
      <c r="G296" s="785"/>
      <c r="H296" s="785"/>
    </row>
    <row r="297" spans="1:8" s="145" customFormat="1" ht="15.75" customHeight="1" x14ac:dyDescent="0.25">
      <c r="A297" s="95"/>
      <c r="B297" s="138"/>
      <c r="C297" s="118"/>
      <c r="D297" s="144"/>
      <c r="E297" s="95"/>
      <c r="F297" s="100"/>
      <c r="G297" s="785"/>
      <c r="H297" s="785"/>
    </row>
    <row r="298" spans="1:8" s="145" customFormat="1" ht="15.75" customHeight="1" thickBot="1" x14ac:dyDescent="0.3">
      <c r="A298" s="95"/>
      <c r="B298" s="138"/>
      <c r="C298" s="118"/>
      <c r="D298" s="144"/>
      <c r="E298" s="95"/>
      <c r="F298" s="100"/>
      <c r="G298" s="785"/>
      <c r="H298" s="785"/>
    </row>
    <row r="299" spans="1:8" ht="18" customHeight="1" thickTop="1" x14ac:dyDescent="0.2">
      <c r="A299" s="129"/>
      <c r="B299" s="130"/>
      <c r="C299" s="286" t="str">
        <f>C263</f>
        <v>ELEMENT NO. 7</v>
      </c>
      <c r="D299" s="131"/>
      <c r="E299" s="129"/>
      <c r="F299" s="132"/>
      <c r="G299" s="778"/>
      <c r="H299" s="786"/>
    </row>
    <row r="300" spans="1:8" ht="18" customHeight="1" x14ac:dyDescent="0.2">
      <c r="C300" s="275" t="s">
        <v>854</v>
      </c>
      <c r="D300" s="133"/>
      <c r="G300" s="767"/>
      <c r="H300" s="787">
        <f>SUM(H257:H299)</f>
        <v>0</v>
      </c>
    </row>
    <row r="301" spans="1:8" ht="18" customHeight="1" thickBot="1" x14ac:dyDescent="0.25">
      <c r="A301" s="134"/>
      <c r="B301" s="135"/>
      <c r="C301" s="287" t="s">
        <v>840</v>
      </c>
      <c r="D301" s="136"/>
      <c r="E301" s="134"/>
      <c r="F301" s="137"/>
      <c r="G301" s="781"/>
      <c r="H301" s="788"/>
    </row>
    <row r="302" spans="1:8" ht="16.5" thickTop="1" thickBot="1" x14ac:dyDescent="0.25">
      <c r="C302" s="97"/>
      <c r="D302" s="98"/>
      <c r="E302" s="99"/>
      <c r="G302" s="767"/>
      <c r="H302" s="767"/>
    </row>
    <row r="303" spans="1:8" ht="5.0999999999999996" customHeight="1" x14ac:dyDescent="0.2">
      <c r="C303" s="105"/>
      <c r="D303" s="106"/>
      <c r="E303" s="99"/>
      <c r="G303" s="767"/>
      <c r="H303" s="767"/>
    </row>
    <row r="304" spans="1:8" ht="15.75" x14ac:dyDescent="0.2">
      <c r="C304" s="272" t="str">
        <f>C90</f>
        <v>BILL NO. 5</v>
      </c>
      <c r="D304" s="106"/>
      <c r="E304" s="99"/>
      <c r="G304" s="767"/>
      <c r="H304" s="767"/>
    </row>
    <row r="305" spans="1:9" ht="5.0999999999999996" customHeight="1" x14ac:dyDescent="0.2">
      <c r="C305" s="272"/>
      <c r="D305" s="98"/>
      <c r="E305" s="99"/>
      <c r="G305" s="767"/>
      <c r="H305" s="767"/>
    </row>
    <row r="306" spans="1:9" ht="31.5" x14ac:dyDescent="0.2">
      <c r="C306" s="273" t="str">
        <f>C92</f>
        <v>LMS GUEST HOUSE AND CONFERENCE CENTRE                                                                                                                          (FIRST FLOOR)</v>
      </c>
      <c r="D306" s="106"/>
      <c r="E306" s="99"/>
      <c r="G306" s="767"/>
      <c r="H306" s="767"/>
    </row>
    <row r="307" spans="1:9" ht="5.0999999999999996" customHeight="1" x14ac:dyDescent="0.2">
      <c r="C307" s="274"/>
      <c r="G307" s="767"/>
      <c r="H307" s="767"/>
    </row>
    <row r="308" spans="1:9" ht="15.75" x14ac:dyDescent="0.2">
      <c r="C308" s="272" t="s">
        <v>860</v>
      </c>
      <c r="D308" s="106"/>
      <c r="G308" s="767"/>
      <c r="H308" s="767"/>
    </row>
    <row r="309" spans="1:9" ht="5.0999999999999996" customHeight="1" x14ac:dyDescent="0.2">
      <c r="C309" s="272"/>
      <c r="D309" s="98"/>
      <c r="G309" s="767"/>
      <c r="H309" s="767"/>
    </row>
    <row r="310" spans="1:9" ht="15.75" customHeight="1" x14ac:dyDescent="0.2">
      <c r="C310" s="273" t="s">
        <v>837</v>
      </c>
      <c r="D310" s="98"/>
      <c r="G310" s="767"/>
      <c r="H310" s="767"/>
    </row>
    <row r="311" spans="1:9" s="111" customFormat="1" ht="5.0999999999999996" customHeight="1" thickBot="1" x14ac:dyDescent="0.25">
      <c r="A311" s="95"/>
      <c r="B311" s="96"/>
      <c r="C311" s="293"/>
      <c r="D311" s="106"/>
      <c r="E311" s="99"/>
      <c r="F311" s="100"/>
      <c r="G311" s="767"/>
      <c r="H311" s="767"/>
    </row>
    <row r="312" spans="1:9" ht="15.75" x14ac:dyDescent="0.2">
      <c r="C312" s="281"/>
      <c r="D312" s="98"/>
      <c r="G312" s="767"/>
      <c r="H312" s="767"/>
    </row>
    <row r="313" spans="1:9" ht="18.75" x14ac:dyDescent="0.2">
      <c r="C313" s="414" t="s">
        <v>1280</v>
      </c>
      <c r="D313" s="98"/>
      <c r="G313" s="767"/>
      <c r="H313" s="767"/>
    </row>
    <row r="314" spans="1:9" ht="15.75" x14ac:dyDescent="0.2">
      <c r="C314" s="281"/>
      <c r="D314" s="98"/>
      <c r="G314" s="767"/>
      <c r="H314" s="767"/>
    </row>
    <row r="315" spans="1:9" ht="30" x14ac:dyDescent="0.2">
      <c r="C315" s="445" t="s">
        <v>1286</v>
      </c>
      <c r="D315" s="98"/>
      <c r="G315" s="767"/>
      <c r="H315" s="767"/>
    </row>
    <row r="316" spans="1:9" ht="15.75" customHeight="1" x14ac:dyDescent="0.2">
      <c r="C316" s="97"/>
      <c r="D316" s="98"/>
      <c r="G316" s="767"/>
      <c r="H316" s="767"/>
    </row>
    <row r="317" spans="1:9" ht="79.5" customHeight="1" x14ac:dyDescent="0.2">
      <c r="A317" s="95" t="s">
        <v>575</v>
      </c>
      <c r="C317" s="112" t="s">
        <v>1328</v>
      </c>
      <c r="E317" s="95" t="s">
        <v>814</v>
      </c>
      <c r="F317" s="100">
        <v>1</v>
      </c>
      <c r="G317" s="767">
        <v>150000</v>
      </c>
      <c r="H317" s="769">
        <f>ROUND(F317,0)*G317</f>
        <v>150000</v>
      </c>
      <c r="I317" s="171"/>
    </row>
    <row r="318" spans="1:9" x14ac:dyDescent="0.2">
      <c r="A318" s="127"/>
      <c r="B318" s="128"/>
      <c r="G318" s="767"/>
      <c r="H318" s="767"/>
    </row>
    <row r="319" spans="1:9" ht="18.75" x14ac:dyDescent="0.2">
      <c r="A319" s="127"/>
      <c r="B319" s="128"/>
      <c r="C319" s="414"/>
      <c r="G319" s="767"/>
      <c r="H319" s="767"/>
    </row>
    <row r="320" spans="1:9" x14ac:dyDescent="0.2">
      <c r="A320" s="127"/>
      <c r="B320" s="128"/>
      <c r="G320" s="767"/>
      <c r="H320" s="767"/>
    </row>
    <row r="321" spans="1:8" x14ac:dyDescent="0.2">
      <c r="A321" s="127"/>
      <c r="B321" s="128"/>
      <c r="G321" s="767"/>
      <c r="H321" s="767"/>
    </row>
    <row r="322" spans="1:8" x14ac:dyDescent="0.2">
      <c r="A322" s="127"/>
      <c r="B322" s="128"/>
      <c r="G322" s="767"/>
      <c r="H322" s="767"/>
    </row>
    <row r="323" spans="1:8" x14ac:dyDescent="0.2">
      <c r="A323" s="127"/>
      <c r="B323" s="128"/>
      <c r="G323" s="767"/>
      <c r="H323" s="767"/>
    </row>
    <row r="324" spans="1:8" x14ac:dyDescent="0.2">
      <c r="A324" s="127"/>
      <c r="B324" s="128"/>
      <c r="G324" s="767"/>
      <c r="H324" s="767"/>
    </row>
    <row r="325" spans="1:8" x14ac:dyDescent="0.2">
      <c r="A325" s="127"/>
      <c r="B325" s="128"/>
      <c r="G325" s="767"/>
      <c r="H325" s="767"/>
    </row>
    <row r="326" spans="1:8" x14ac:dyDescent="0.2">
      <c r="A326" s="127"/>
      <c r="B326" s="128"/>
      <c r="G326" s="767"/>
      <c r="H326" s="767"/>
    </row>
    <row r="327" spans="1:8" x14ac:dyDescent="0.2">
      <c r="A327" s="127"/>
      <c r="B327" s="128"/>
      <c r="G327" s="767"/>
      <c r="H327" s="767"/>
    </row>
    <row r="328" spans="1:8" x14ac:dyDescent="0.2">
      <c r="A328" s="127"/>
      <c r="B328" s="128"/>
      <c r="G328" s="767"/>
      <c r="H328" s="767"/>
    </row>
    <row r="329" spans="1:8" x14ac:dyDescent="0.2">
      <c r="A329" s="127"/>
      <c r="B329" s="128"/>
      <c r="G329" s="767"/>
      <c r="H329" s="767"/>
    </row>
    <row r="330" spans="1:8" x14ac:dyDescent="0.2">
      <c r="A330" s="127"/>
      <c r="B330" s="128"/>
      <c r="G330" s="767"/>
      <c r="H330" s="767"/>
    </row>
    <row r="331" spans="1:8" x14ac:dyDescent="0.2">
      <c r="A331" s="127"/>
      <c r="B331" s="128"/>
      <c r="G331" s="784"/>
      <c r="H331" s="769"/>
    </row>
    <row r="332" spans="1:8" x14ac:dyDescent="0.2">
      <c r="A332" s="127"/>
      <c r="B332" s="128"/>
      <c r="G332" s="784"/>
      <c r="H332" s="769"/>
    </row>
    <row r="333" spans="1:8" x14ac:dyDescent="0.2">
      <c r="A333" s="127"/>
      <c r="B333" s="128"/>
      <c r="G333" s="784"/>
      <c r="H333" s="769"/>
    </row>
    <row r="334" spans="1:8" x14ac:dyDescent="0.2">
      <c r="A334" s="127"/>
      <c r="B334" s="128"/>
      <c r="G334" s="784"/>
      <c r="H334" s="769"/>
    </row>
    <row r="335" spans="1:8" x14ac:dyDescent="0.2">
      <c r="A335" s="127"/>
      <c r="B335" s="128"/>
      <c r="G335" s="784"/>
      <c r="H335" s="769"/>
    </row>
    <row r="336" spans="1:8" x14ac:dyDescent="0.2">
      <c r="A336" s="127"/>
      <c r="B336" s="128"/>
      <c r="G336" s="784"/>
      <c r="H336" s="769"/>
    </row>
    <row r="337" spans="1:8" x14ac:dyDescent="0.2">
      <c r="A337" s="127"/>
      <c r="B337" s="128"/>
      <c r="G337" s="784"/>
      <c r="H337" s="769"/>
    </row>
    <row r="338" spans="1:8" x14ac:dyDescent="0.2">
      <c r="A338" s="127"/>
      <c r="B338" s="128"/>
      <c r="G338" s="784"/>
      <c r="H338" s="769"/>
    </row>
    <row r="339" spans="1:8" x14ac:dyDescent="0.2">
      <c r="A339" s="127"/>
      <c r="B339" s="128"/>
      <c r="G339" s="784"/>
      <c r="H339" s="769"/>
    </row>
    <row r="340" spans="1:8" ht="15.75" thickBot="1" x14ac:dyDescent="0.25">
      <c r="C340" s="97"/>
      <c r="D340" s="98"/>
      <c r="G340" s="767"/>
      <c r="H340" s="767"/>
    </row>
    <row r="341" spans="1:8" ht="18" customHeight="1" thickTop="1" x14ac:dyDescent="0.2">
      <c r="A341" s="129"/>
      <c r="B341" s="130"/>
      <c r="C341" s="286" t="str">
        <f>C308</f>
        <v>ELEMENT NO. 10</v>
      </c>
      <c r="D341" s="131"/>
      <c r="E341" s="129"/>
      <c r="F341" s="132"/>
      <c r="G341" s="778"/>
      <c r="H341" s="786"/>
    </row>
    <row r="342" spans="1:8" ht="15.75" customHeight="1" x14ac:dyDescent="0.2">
      <c r="C342" s="300" t="s">
        <v>837</v>
      </c>
      <c r="D342" s="133"/>
      <c r="G342" s="767"/>
      <c r="H342" s="787">
        <f>SUM(H302:H341)</f>
        <v>150000</v>
      </c>
    </row>
    <row r="343" spans="1:8" ht="18" customHeight="1" thickBot="1" x14ac:dyDescent="0.25">
      <c r="A343" s="134"/>
      <c r="B343" s="135"/>
      <c r="C343" s="287" t="s">
        <v>840</v>
      </c>
      <c r="D343" s="136"/>
      <c r="E343" s="134"/>
      <c r="F343" s="137"/>
      <c r="G343" s="781"/>
      <c r="H343" s="788"/>
    </row>
    <row r="344" spans="1:8" ht="16.5" thickTop="1" thickBot="1" x14ac:dyDescent="0.25">
      <c r="G344" s="767"/>
      <c r="H344" s="767"/>
    </row>
    <row r="345" spans="1:8" ht="5.0999999999999996" customHeight="1" x14ac:dyDescent="0.2">
      <c r="C345" s="105"/>
      <c r="D345" s="106"/>
      <c r="E345" s="99"/>
      <c r="G345" s="774"/>
      <c r="H345" s="767"/>
    </row>
    <row r="346" spans="1:8" ht="15.75" x14ac:dyDescent="0.2">
      <c r="C346" s="272" t="str">
        <f>C304</f>
        <v>BILL NO. 5</v>
      </c>
      <c r="D346" s="106"/>
      <c r="E346" s="99"/>
      <c r="G346" s="767"/>
      <c r="H346" s="767"/>
    </row>
    <row r="347" spans="1:8" ht="5.0999999999999996" customHeight="1" x14ac:dyDescent="0.2">
      <c r="C347" s="272"/>
      <c r="D347" s="98"/>
      <c r="E347" s="99"/>
      <c r="G347" s="767"/>
      <c r="H347" s="767"/>
    </row>
    <row r="348" spans="1:8" ht="35.25" customHeight="1" x14ac:dyDescent="0.2">
      <c r="C348" s="273" t="str">
        <f>C306</f>
        <v>LMS GUEST HOUSE AND CONFERENCE CENTRE                                                                                                                          (FIRST FLOOR)</v>
      </c>
      <c r="D348" s="106"/>
      <c r="E348" s="99"/>
      <c r="G348" s="773" t="s">
        <v>1178</v>
      </c>
      <c r="H348" s="767"/>
    </row>
    <row r="349" spans="1:8" ht="5.0999999999999996" customHeight="1" x14ac:dyDescent="0.2">
      <c r="C349" s="274"/>
      <c r="G349" s="767"/>
      <c r="H349" s="767"/>
    </row>
    <row r="350" spans="1:8" ht="15.75" x14ac:dyDescent="0.2">
      <c r="C350" s="273" t="s">
        <v>864</v>
      </c>
      <c r="D350" s="106"/>
      <c r="G350" s="767"/>
      <c r="H350" s="767"/>
    </row>
    <row r="351" spans="1:8" s="111" customFormat="1" ht="5.0999999999999996" customHeight="1" thickBot="1" x14ac:dyDescent="0.25">
      <c r="A351" s="95"/>
      <c r="B351" s="96"/>
      <c r="C351" s="110"/>
      <c r="D351" s="106"/>
      <c r="E351" s="99"/>
      <c r="F351" s="100"/>
      <c r="G351" s="775"/>
      <c r="H351" s="767"/>
    </row>
    <row r="352" spans="1:8" x14ac:dyDescent="0.2">
      <c r="G352" s="767"/>
      <c r="H352" s="767"/>
    </row>
    <row r="353" spans="1:9" s="178" customFormat="1" ht="39.950000000000003" customHeight="1" x14ac:dyDescent="0.2">
      <c r="A353" s="173">
        <v>1</v>
      </c>
      <c r="B353" s="174"/>
      <c r="C353" s="175" t="s">
        <v>855</v>
      </c>
      <c r="D353" s="176"/>
      <c r="E353" s="173"/>
      <c r="F353" s="177"/>
      <c r="G353" s="776" t="s">
        <v>1239</v>
      </c>
      <c r="H353" s="777">
        <f>H86</f>
        <v>0</v>
      </c>
    </row>
    <row r="354" spans="1:9" s="178" customFormat="1" ht="39.950000000000003" customHeight="1" x14ac:dyDescent="0.2">
      <c r="A354" s="173">
        <v>2</v>
      </c>
      <c r="B354" s="174"/>
      <c r="C354" s="175" t="s">
        <v>831</v>
      </c>
      <c r="D354" s="176"/>
      <c r="E354" s="173"/>
      <c r="F354" s="177"/>
      <c r="G354" s="776" t="s">
        <v>1364</v>
      </c>
      <c r="H354" s="777">
        <f>H167</f>
        <v>0</v>
      </c>
    </row>
    <row r="355" spans="1:9" s="178" customFormat="1" ht="39.950000000000003" customHeight="1" x14ac:dyDescent="0.2">
      <c r="A355" s="446">
        <v>3</v>
      </c>
      <c r="B355" s="447"/>
      <c r="C355" s="448" t="s">
        <v>835</v>
      </c>
      <c r="D355" s="449"/>
      <c r="E355" s="446"/>
      <c r="F355" s="450"/>
      <c r="G355" s="789"/>
      <c r="H355" s="790" t="s">
        <v>1297</v>
      </c>
    </row>
    <row r="356" spans="1:9" s="178" customFormat="1" ht="39.950000000000003" customHeight="1" x14ac:dyDescent="0.2">
      <c r="A356" s="446">
        <v>4</v>
      </c>
      <c r="B356" s="447"/>
      <c r="C356" s="448" t="s">
        <v>608</v>
      </c>
      <c r="D356" s="449"/>
      <c r="E356" s="446"/>
      <c r="F356" s="450"/>
      <c r="G356" s="789"/>
      <c r="H356" s="790" t="s">
        <v>1297</v>
      </c>
    </row>
    <row r="357" spans="1:9" s="178" customFormat="1" ht="39.950000000000003" customHeight="1" x14ac:dyDescent="0.2">
      <c r="A357" s="173">
        <v>5</v>
      </c>
      <c r="B357" s="174"/>
      <c r="C357" s="175" t="s">
        <v>852</v>
      </c>
      <c r="D357" s="176"/>
      <c r="E357" s="173"/>
      <c r="F357" s="177"/>
      <c r="G357" s="776" t="s">
        <v>1416</v>
      </c>
      <c r="H357" s="791">
        <f>H207</f>
        <v>0</v>
      </c>
    </row>
    <row r="358" spans="1:9" s="178" customFormat="1" ht="39.950000000000003" customHeight="1" x14ac:dyDescent="0.2">
      <c r="A358" s="173">
        <v>6</v>
      </c>
      <c r="B358" s="174"/>
      <c r="C358" s="175" t="s">
        <v>853</v>
      </c>
      <c r="D358" s="176"/>
      <c r="E358" s="173"/>
      <c r="F358" s="177"/>
      <c r="G358" s="776" t="s">
        <v>1417</v>
      </c>
      <c r="H358" s="791">
        <f>H255</f>
        <v>0</v>
      </c>
    </row>
    <row r="359" spans="1:9" s="178" customFormat="1" ht="39.950000000000003" customHeight="1" x14ac:dyDescent="0.2">
      <c r="A359" s="173">
        <v>7</v>
      </c>
      <c r="B359" s="174"/>
      <c r="C359" s="175" t="s">
        <v>854</v>
      </c>
      <c r="D359" s="176"/>
      <c r="E359" s="173"/>
      <c r="F359" s="177"/>
      <c r="G359" s="776" t="s">
        <v>1418</v>
      </c>
      <c r="H359" s="791">
        <f>H300</f>
        <v>0</v>
      </c>
    </row>
    <row r="360" spans="1:9" s="178" customFormat="1" ht="39.950000000000003" customHeight="1" x14ac:dyDescent="0.2">
      <c r="A360" s="446">
        <v>8</v>
      </c>
      <c r="B360" s="447"/>
      <c r="C360" s="448" t="s">
        <v>1201</v>
      </c>
      <c r="D360" s="449"/>
      <c r="E360" s="446"/>
      <c r="F360" s="450"/>
      <c r="G360" s="789"/>
      <c r="H360" s="790" t="s">
        <v>1297</v>
      </c>
    </row>
    <row r="361" spans="1:9" s="178" customFormat="1" ht="39.950000000000003" customHeight="1" x14ac:dyDescent="0.2">
      <c r="A361" s="446">
        <v>9</v>
      </c>
      <c r="B361" s="447"/>
      <c r="C361" s="448" t="s">
        <v>1218</v>
      </c>
      <c r="D361" s="449"/>
      <c r="E361" s="446"/>
      <c r="F361" s="450"/>
      <c r="G361" s="789"/>
      <c r="H361" s="790" t="s">
        <v>1297</v>
      </c>
    </row>
    <row r="362" spans="1:9" ht="39.950000000000003" customHeight="1" x14ac:dyDescent="0.2">
      <c r="A362" s="173">
        <v>10</v>
      </c>
      <c r="B362" s="174"/>
      <c r="C362" s="179" t="s">
        <v>837</v>
      </c>
      <c r="D362" s="176"/>
      <c r="E362" s="173"/>
      <c r="F362" s="177"/>
      <c r="G362" s="776" t="s">
        <v>1419</v>
      </c>
      <c r="H362" s="777">
        <f>H342</f>
        <v>150000</v>
      </c>
      <c r="I362" s="171"/>
    </row>
    <row r="363" spans="1:9" s="178" customFormat="1" ht="39.950000000000003" customHeight="1" x14ac:dyDescent="0.2">
      <c r="A363" s="173"/>
      <c r="B363" s="174"/>
      <c r="D363" s="176"/>
      <c r="E363" s="173"/>
      <c r="F363" s="177"/>
      <c r="G363" s="776"/>
      <c r="H363" s="777"/>
    </row>
    <row r="364" spans="1:9" ht="39.950000000000003" customHeight="1" x14ac:dyDescent="0.2">
      <c r="A364" s="173"/>
      <c r="B364" s="174"/>
      <c r="C364" s="179"/>
      <c r="D364" s="176"/>
      <c r="E364" s="173"/>
      <c r="F364" s="177"/>
      <c r="G364" s="776"/>
      <c r="H364" s="777"/>
    </row>
    <row r="365" spans="1:9" ht="39.950000000000003" customHeight="1" thickBot="1" x14ac:dyDescent="0.25">
      <c r="A365" s="173"/>
      <c r="B365" s="174"/>
      <c r="C365" s="179"/>
      <c r="D365" s="176"/>
      <c r="E365" s="173"/>
      <c r="F365" s="177"/>
      <c r="G365" s="776"/>
      <c r="H365" s="777"/>
    </row>
    <row r="366" spans="1:9" ht="18.75" customHeight="1" thickTop="1" x14ac:dyDescent="0.2">
      <c r="A366" s="129"/>
      <c r="B366" s="130"/>
      <c r="C366" s="378" t="s">
        <v>1219</v>
      </c>
      <c r="D366" s="131"/>
      <c r="E366" s="129"/>
      <c r="F366" s="132"/>
      <c r="G366" s="792"/>
      <c r="H366" s="795">
        <f>H353+H354+H362+H357+H358+H359</f>
        <v>150000</v>
      </c>
    </row>
    <row r="367" spans="1:9" ht="35.1" customHeight="1" x14ac:dyDescent="0.2">
      <c r="C367" s="300" t="str">
        <f>C348</f>
        <v>LMS GUEST HOUSE AND CONFERENCE CENTRE                                                                                                                          (FIRST FLOOR)</v>
      </c>
      <c r="D367" s="133"/>
      <c r="G367" s="794"/>
      <c r="H367" s="767"/>
    </row>
    <row r="368" spans="1:9" ht="18.75" customHeight="1" thickBot="1" x14ac:dyDescent="0.25">
      <c r="A368" s="134"/>
      <c r="B368" s="135"/>
      <c r="C368" s="379" t="s">
        <v>865</v>
      </c>
      <c r="D368" s="136"/>
      <c r="E368" s="134"/>
      <c r="F368" s="137"/>
      <c r="G368" s="796"/>
      <c r="H368" s="797"/>
    </row>
    <row r="369" ht="15.75" thickTop="1" x14ac:dyDescent="0.2"/>
  </sheetData>
  <sheetProtection algorithmName="SHA-512" hashValue="7/ZSXPt4O7L940n75zNzUjrT6pMPXv2FXjUS92NbeQrsoOALEMpt+yrwbCh4VEw1SJ5RwtuRcFq2OiJ3hWBxPg==" saltValue="RsrDo269+30YFEuCGre2sQ==" spinCount="100000" sheet="1" objects="1" scenarios="1"/>
  <mergeCells count="1">
    <mergeCell ref="A1:H1"/>
  </mergeCells>
  <printOptions horizontalCentered="1" verticalCentered="1"/>
  <pageMargins left="0.19685039370078741" right="0.11811023622047245" top="0.39370078740157483" bottom="0.39370078740157483" header="0.11811023622047245" footer="0.11811023622047245"/>
  <pageSetup paperSize="10" firstPageNumber="49" orientation="portrait" useFirstPageNumber="1" r:id="rId1"/>
  <headerFooter>
    <oddFooter>&amp;L&amp;"Corbel,Bold"&amp;11BILL NO. 5: GUEST AND CONFERENCE BLOCK (First Floor)&amp;R&amp;"Corbel,Bold"&amp;11Page 5/&amp;P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F49"/>
  <sheetViews>
    <sheetView view="pageBreakPreview" zoomScale="80" zoomScaleNormal="100" zoomScaleSheetLayoutView="80" workbookViewId="0">
      <selection sqref="A1:XFD1048576"/>
    </sheetView>
  </sheetViews>
  <sheetFormatPr defaultRowHeight="15.75" x14ac:dyDescent="0.25"/>
  <cols>
    <col min="1" max="1" width="4" style="268" customWidth="1"/>
    <col min="2" max="5" width="22.7109375" style="268" customWidth="1"/>
    <col min="6" max="6" width="4" style="268" customWidth="1"/>
    <col min="7" max="16384" width="9.140625" style="268"/>
  </cols>
  <sheetData>
    <row r="1" spans="1:6" s="256" customFormat="1" ht="7.5" customHeight="1" x14ac:dyDescent="0.25">
      <c r="A1" s="255"/>
      <c r="B1" s="702"/>
      <c r="C1" s="703"/>
      <c r="D1" s="703"/>
      <c r="E1" s="704"/>
      <c r="F1" s="255"/>
    </row>
    <row r="2" spans="1:6" s="256" customFormat="1" ht="7.5" customHeight="1" x14ac:dyDescent="0.25">
      <c r="A2" s="257"/>
      <c r="B2" s="705"/>
      <c r="C2" s="706"/>
      <c r="D2" s="706"/>
      <c r="E2" s="707"/>
      <c r="F2" s="257"/>
    </row>
    <row r="3" spans="1:6" s="258" customFormat="1" ht="13.5" customHeight="1" x14ac:dyDescent="0.25">
      <c r="B3" s="259"/>
      <c r="C3" s="259"/>
      <c r="D3" s="259"/>
      <c r="E3" s="259"/>
    </row>
    <row r="4" spans="1:6" s="258" customFormat="1" ht="13.5" customHeight="1" x14ac:dyDescent="0.25"/>
    <row r="5" spans="1:6" s="258" customFormat="1" ht="13.5" customHeight="1" x14ac:dyDescent="0.25"/>
    <row r="6" spans="1:6" s="258" customFormat="1" ht="13.5" customHeight="1" thickBot="1" x14ac:dyDescent="0.3">
      <c r="B6" s="260"/>
      <c r="C6" s="260"/>
      <c r="D6" s="260"/>
      <c r="E6" s="260"/>
    </row>
    <row r="7" spans="1:6" s="256" customFormat="1" ht="13.5" customHeight="1" thickTop="1" x14ac:dyDescent="0.25">
      <c r="A7" s="258"/>
      <c r="B7" s="708"/>
      <c r="C7" s="709"/>
      <c r="D7" s="709"/>
      <c r="E7" s="710"/>
      <c r="F7" s="258"/>
    </row>
    <row r="8" spans="1:6" s="256" customFormat="1" ht="5.0999999999999996" customHeight="1" x14ac:dyDescent="0.25">
      <c r="A8" s="258"/>
      <c r="B8" s="711"/>
      <c r="C8" s="712"/>
      <c r="D8" s="712"/>
      <c r="E8" s="713"/>
      <c r="F8" s="258"/>
    </row>
    <row r="9" spans="1:6" s="256" customFormat="1" ht="13.5" customHeight="1" x14ac:dyDescent="0.25">
      <c r="A9" s="258"/>
      <c r="B9" s="711"/>
      <c r="C9" s="712"/>
      <c r="D9" s="712"/>
      <c r="E9" s="713"/>
      <c r="F9" s="258"/>
    </row>
    <row r="10" spans="1:6" s="256" customFormat="1" ht="13.5" customHeight="1" x14ac:dyDescent="0.25">
      <c r="A10" s="258"/>
      <c r="B10" s="714"/>
      <c r="C10" s="715"/>
      <c r="D10" s="715"/>
      <c r="E10" s="716"/>
      <c r="F10" s="258"/>
    </row>
    <row r="11" spans="1:6" s="256" customFormat="1" ht="20.100000000000001" customHeight="1" x14ac:dyDescent="0.25">
      <c r="A11" s="258"/>
      <c r="B11" s="696" t="s">
        <v>1386</v>
      </c>
      <c r="C11" s="696"/>
      <c r="D11" s="696"/>
      <c r="E11" s="634" t="s">
        <v>1166</v>
      </c>
      <c r="F11" s="258"/>
    </row>
    <row r="12" spans="1:6" s="256" customFormat="1" ht="20.100000000000001" customHeight="1" x14ac:dyDescent="0.25">
      <c r="A12" s="258"/>
      <c r="B12" s="697"/>
      <c r="C12" s="697"/>
      <c r="D12" s="697"/>
      <c r="E12" s="635"/>
      <c r="F12" s="258"/>
    </row>
    <row r="13" spans="1:6" s="256" customFormat="1" ht="20.100000000000001" customHeight="1" x14ac:dyDescent="0.25">
      <c r="A13" s="258"/>
      <c r="B13" s="697"/>
      <c r="C13" s="697"/>
      <c r="D13" s="697"/>
      <c r="E13" s="635"/>
      <c r="F13" s="258"/>
    </row>
    <row r="14" spans="1:6" s="256" customFormat="1" ht="20.100000000000001" customHeight="1" x14ac:dyDescent="0.25">
      <c r="A14" s="258"/>
      <c r="B14" s="697"/>
      <c r="C14" s="697"/>
      <c r="D14" s="697"/>
      <c r="E14" s="635"/>
      <c r="F14" s="258"/>
    </row>
    <row r="15" spans="1:6" s="256" customFormat="1" ht="20.100000000000001" customHeight="1" x14ac:dyDescent="0.25">
      <c r="A15" s="258"/>
      <c r="B15" s="697"/>
      <c r="C15" s="697"/>
      <c r="D15" s="697"/>
      <c r="E15" s="635"/>
      <c r="F15" s="258"/>
    </row>
    <row r="16" spans="1:6" s="256" customFormat="1" ht="20.100000000000001" customHeight="1" x14ac:dyDescent="0.25">
      <c r="A16" s="258"/>
      <c r="B16" s="697"/>
      <c r="C16" s="697"/>
      <c r="D16" s="697"/>
      <c r="E16" s="635"/>
      <c r="F16" s="258"/>
    </row>
    <row r="17" spans="1:6" s="256" customFormat="1" ht="20.100000000000001" customHeight="1" x14ac:dyDescent="0.25">
      <c r="A17" s="258"/>
      <c r="B17" s="697"/>
      <c r="C17" s="697"/>
      <c r="D17" s="697"/>
      <c r="E17" s="635"/>
      <c r="F17" s="258"/>
    </row>
    <row r="18" spans="1:6" s="256" customFormat="1" ht="20.100000000000001" customHeight="1" x14ac:dyDescent="0.25">
      <c r="A18" s="258"/>
      <c r="B18" s="697"/>
      <c r="C18" s="697"/>
      <c r="D18" s="697"/>
      <c r="E18" s="635"/>
      <c r="F18" s="258"/>
    </row>
    <row r="19" spans="1:6" s="256" customFormat="1" ht="20.100000000000001" customHeight="1" x14ac:dyDescent="0.25">
      <c r="A19" s="258"/>
      <c r="B19" s="697"/>
      <c r="C19" s="697"/>
      <c r="D19" s="697"/>
      <c r="E19" s="635"/>
      <c r="F19" s="258"/>
    </row>
    <row r="20" spans="1:6" s="256" customFormat="1" ht="20.100000000000001" customHeight="1" x14ac:dyDescent="0.25">
      <c r="A20" s="258"/>
      <c r="B20" s="697"/>
      <c r="C20" s="697"/>
      <c r="D20" s="697"/>
      <c r="E20" s="635"/>
      <c r="F20" s="258"/>
    </row>
    <row r="21" spans="1:6" s="256" customFormat="1" ht="20.100000000000001" customHeight="1" x14ac:dyDescent="0.25">
      <c r="A21" s="258"/>
      <c r="B21" s="697"/>
      <c r="C21" s="697"/>
      <c r="D21" s="697"/>
      <c r="E21" s="635"/>
      <c r="F21" s="258"/>
    </row>
    <row r="22" spans="1:6" s="256" customFormat="1" ht="20.100000000000001" customHeight="1" x14ac:dyDescent="0.25">
      <c r="A22" s="258"/>
      <c r="B22" s="697"/>
      <c r="C22" s="697"/>
      <c r="D22" s="697"/>
      <c r="E22" s="635"/>
      <c r="F22" s="258"/>
    </row>
    <row r="23" spans="1:6" s="256" customFormat="1" ht="20.100000000000001" customHeight="1" x14ac:dyDescent="0.25">
      <c r="A23" s="258"/>
      <c r="B23" s="697"/>
      <c r="C23" s="697"/>
      <c r="D23" s="697"/>
      <c r="E23" s="635"/>
      <c r="F23" s="258"/>
    </row>
    <row r="24" spans="1:6" s="262" customFormat="1" ht="20.100000000000001" customHeight="1" x14ac:dyDescent="0.35">
      <c r="A24" s="261"/>
      <c r="B24" s="697"/>
      <c r="C24" s="697"/>
      <c r="D24" s="697"/>
      <c r="E24" s="635"/>
      <c r="F24" s="261"/>
    </row>
    <row r="25" spans="1:6" s="264" customFormat="1" ht="20.100000000000001" customHeight="1" x14ac:dyDescent="0.4">
      <c r="A25" s="263"/>
      <c r="B25" s="697"/>
      <c r="C25" s="697"/>
      <c r="D25" s="697"/>
      <c r="E25" s="635"/>
      <c r="F25" s="263"/>
    </row>
    <row r="26" spans="1:6" s="262" customFormat="1" ht="20.100000000000001" customHeight="1" x14ac:dyDescent="0.35">
      <c r="A26" s="261"/>
      <c r="B26" s="697"/>
      <c r="C26" s="697"/>
      <c r="D26" s="697"/>
      <c r="E26" s="635"/>
      <c r="F26" s="261"/>
    </row>
    <row r="27" spans="1:6" s="264" customFormat="1" ht="20.100000000000001" customHeight="1" x14ac:dyDescent="0.4">
      <c r="A27" s="263"/>
      <c r="B27" s="697"/>
      <c r="C27" s="697"/>
      <c r="D27" s="697"/>
      <c r="E27" s="635"/>
      <c r="F27" s="263"/>
    </row>
    <row r="28" spans="1:6" s="262" customFormat="1" ht="20.100000000000001" customHeight="1" x14ac:dyDescent="0.35">
      <c r="A28" s="261"/>
      <c r="B28" s="697"/>
      <c r="C28" s="697"/>
      <c r="D28" s="697"/>
      <c r="E28" s="635"/>
      <c r="F28" s="261"/>
    </row>
    <row r="29" spans="1:6" s="256" customFormat="1" ht="20.100000000000001" customHeight="1" x14ac:dyDescent="0.25">
      <c r="A29" s="258"/>
      <c r="B29" s="697"/>
      <c r="C29" s="697"/>
      <c r="D29" s="697"/>
      <c r="E29" s="635"/>
      <c r="F29" s="258"/>
    </row>
    <row r="30" spans="1:6" s="262" customFormat="1" ht="20.100000000000001" customHeight="1" x14ac:dyDescent="0.35">
      <c r="A30" s="261"/>
      <c r="B30" s="697"/>
      <c r="C30" s="697"/>
      <c r="D30" s="697"/>
      <c r="E30" s="635"/>
      <c r="F30" s="261"/>
    </row>
    <row r="31" spans="1:6" s="267" customFormat="1" ht="20.100000000000001" customHeight="1" x14ac:dyDescent="0.25">
      <c r="A31" s="265"/>
      <c r="B31" s="697"/>
      <c r="C31" s="697"/>
      <c r="D31" s="697"/>
      <c r="E31" s="635"/>
      <c r="F31" s="266"/>
    </row>
    <row r="32" spans="1:6" s="267" customFormat="1" ht="20.100000000000001" customHeight="1" x14ac:dyDescent="0.25">
      <c r="A32" s="265"/>
      <c r="B32" s="697"/>
      <c r="C32" s="697"/>
      <c r="D32" s="697"/>
      <c r="E32" s="635"/>
      <c r="F32" s="266"/>
    </row>
    <row r="33" spans="1:6" ht="20.100000000000001" customHeight="1" x14ac:dyDescent="0.25">
      <c r="A33" s="266"/>
      <c r="B33" s="697"/>
      <c r="C33" s="697"/>
      <c r="D33" s="697"/>
      <c r="E33" s="635"/>
      <c r="F33" s="266"/>
    </row>
    <row r="34" spans="1:6" ht="20.100000000000001" customHeight="1" x14ac:dyDescent="0.25">
      <c r="A34" s="266"/>
      <c r="B34" s="697"/>
      <c r="C34" s="697"/>
      <c r="D34" s="697"/>
      <c r="E34" s="635"/>
      <c r="F34" s="266"/>
    </row>
    <row r="35" spans="1:6" ht="20.100000000000001" customHeight="1" x14ac:dyDescent="0.25">
      <c r="A35" s="266"/>
      <c r="B35" s="697"/>
      <c r="C35" s="697"/>
      <c r="D35" s="697"/>
      <c r="E35" s="635"/>
      <c r="F35" s="265"/>
    </row>
    <row r="36" spans="1:6" ht="20.100000000000001" customHeight="1" x14ac:dyDescent="0.25">
      <c r="A36" s="266"/>
      <c r="B36" s="697"/>
      <c r="C36" s="697"/>
      <c r="D36" s="697"/>
      <c r="E36" s="635"/>
      <c r="F36" s="266"/>
    </row>
    <row r="37" spans="1:6" ht="20.100000000000001" customHeight="1" x14ac:dyDescent="0.25">
      <c r="A37" s="266"/>
      <c r="B37" s="698"/>
      <c r="C37" s="698"/>
      <c r="D37" s="698"/>
      <c r="E37" s="636"/>
      <c r="F37" s="266"/>
    </row>
    <row r="38" spans="1:6" ht="13.5" customHeight="1" x14ac:dyDescent="0.25">
      <c r="A38" s="266"/>
      <c r="B38" s="717"/>
      <c r="C38" s="718"/>
      <c r="D38" s="718"/>
      <c r="E38" s="719"/>
      <c r="F38" s="266"/>
    </row>
    <row r="39" spans="1:6" ht="13.5" customHeight="1" x14ac:dyDescent="0.25">
      <c r="A39" s="266"/>
      <c r="B39" s="720"/>
      <c r="C39" s="721"/>
      <c r="D39" s="721"/>
      <c r="E39" s="722"/>
      <c r="F39" s="266"/>
    </row>
    <row r="40" spans="1:6" ht="13.5" customHeight="1" x14ac:dyDescent="0.25">
      <c r="A40" s="266"/>
      <c r="B40" s="720"/>
      <c r="C40" s="721"/>
      <c r="D40" s="721"/>
      <c r="E40" s="722"/>
      <c r="F40" s="266"/>
    </row>
    <row r="41" spans="1:6" ht="5.0999999999999996" customHeight="1" x14ac:dyDescent="0.25">
      <c r="A41" s="266"/>
      <c r="B41" s="720"/>
      <c r="C41" s="721"/>
      <c r="D41" s="721"/>
      <c r="E41" s="722"/>
      <c r="F41" s="266"/>
    </row>
    <row r="42" spans="1:6" ht="13.5" customHeight="1" thickBot="1" x14ac:dyDescent="0.3">
      <c r="A42" s="266"/>
      <c r="B42" s="723"/>
      <c r="C42" s="724"/>
      <c r="D42" s="724"/>
      <c r="E42" s="725"/>
      <c r="F42" s="266"/>
    </row>
    <row r="43" spans="1:6" s="266" customFormat="1" ht="13.5" customHeight="1" thickTop="1" x14ac:dyDescent="0.25">
      <c r="B43" s="269"/>
      <c r="C43" s="269"/>
      <c r="D43" s="269"/>
      <c r="E43" s="269"/>
    </row>
    <row r="44" spans="1:6" s="266" customFormat="1" ht="13.5" customHeight="1" x14ac:dyDescent="0.25"/>
    <row r="45" spans="1:6" s="266" customFormat="1" ht="13.5" customHeight="1" x14ac:dyDescent="0.25"/>
    <row r="46" spans="1:6" s="266" customFormat="1" ht="13.5" customHeight="1" x14ac:dyDescent="0.25"/>
    <row r="47" spans="1:6" s="266" customFormat="1" ht="13.5" customHeight="1" x14ac:dyDescent="0.25">
      <c r="B47" s="270"/>
      <c r="C47" s="270"/>
      <c r="D47" s="270"/>
      <c r="E47" s="270"/>
    </row>
    <row r="48" spans="1:6" s="256" customFormat="1" ht="7.5" customHeight="1" x14ac:dyDescent="0.25">
      <c r="A48" s="255"/>
      <c r="B48" s="702"/>
      <c r="C48" s="703"/>
      <c r="D48" s="703"/>
      <c r="E48" s="704"/>
      <c r="F48" s="255"/>
    </row>
    <row r="49" spans="1:6" s="256" customFormat="1" ht="7.5" customHeight="1" x14ac:dyDescent="0.25">
      <c r="A49" s="257"/>
      <c r="B49" s="705"/>
      <c r="C49" s="706"/>
      <c r="D49" s="706"/>
      <c r="E49" s="707"/>
      <c r="F49" s="257"/>
    </row>
  </sheetData>
  <sheetProtection algorithmName="SHA-512" hashValue="6OzHSf5Nnkalv7NFdqBMkwDZ2A8WvpGWFfWGc8hhsdx9RalaiGQ1X4ux/a81ABriSPVNSj+fb82VwLlr/8dzNw==" saltValue="aRUSk9IA/zCNzp+GeuVU6g==" spinCount="100000" sheet="1" objects="1" scenarios="1"/>
  <mergeCells count="6">
    <mergeCell ref="B48:E49"/>
    <mergeCell ref="B1:E2"/>
    <mergeCell ref="B7:E10"/>
    <mergeCell ref="B11:D37"/>
    <mergeCell ref="E11:E37"/>
    <mergeCell ref="B38:E42"/>
  </mergeCells>
  <printOptions horizontalCentered="1" verticalCentered="1"/>
  <pageMargins left="0.39370078740157483" right="0.11811023622047245" top="0.39370078740157483" bottom="0.39370078740157483" header="0.11811023622047245" footer="0.11811023622047245"/>
  <pageSetup paperSize="1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A1:I369"/>
  <sheetViews>
    <sheetView view="pageBreakPreview" zoomScale="80" zoomScaleNormal="100" zoomScaleSheetLayoutView="80" workbookViewId="0">
      <pane ySplit="2" topLeftCell="A358" activePane="bottomLeft" state="frozen"/>
      <selection pane="bottomLeft" sqref="A1:XFD1048576"/>
    </sheetView>
  </sheetViews>
  <sheetFormatPr defaultRowHeight="15" x14ac:dyDescent="0.2"/>
  <cols>
    <col min="1" max="1" width="5.7109375" style="95" customWidth="1"/>
    <col min="2" max="2" width="0.85546875" style="96" customWidth="1"/>
    <col min="3" max="3" width="52.7109375" style="112" customWidth="1"/>
    <col min="4" max="4" width="0.85546875" style="108" customWidth="1"/>
    <col min="5" max="5" width="5.7109375" style="95" customWidth="1"/>
    <col min="6" max="6" width="8.7109375" style="100" customWidth="1"/>
    <col min="7" max="7" width="12.7109375" style="523" customWidth="1"/>
    <col min="8" max="8" width="16.28515625" style="523" customWidth="1"/>
    <col min="9" max="9" width="20.28515625" style="90" customWidth="1"/>
    <col min="10" max="10" width="10.85546875" style="90" customWidth="1"/>
    <col min="11" max="11" width="14.5703125" style="90" customWidth="1"/>
    <col min="12" max="16384" width="9.140625" style="90"/>
  </cols>
  <sheetData>
    <row r="1" spans="1:9" ht="52.5" customHeight="1" thickTop="1" thickBot="1" x14ac:dyDescent="0.25">
      <c r="A1" s="699" t="s">
        <v>1399</v>
      </c>
      <c r="B1" s="700"/>
      <c r="C1" s="700"/>
      <c r="D1" s="700"/>
      <c r="E1" s="700"/>
      <c r="F1" s="700"/>
      <c r="G1" s="700"/>
      <c r="H1" s="701"/>
      <c r="I1" s="89"/>
    </row>
    <row r="2" spans="1:9" ht="45" customHeight="1" thickTop="1" thickBot="1" x14ac:dyDescent="0.25">
      <c r="A2" s="91" t="s">
        <v>814</v>
      </c>
      <c r="B2" s="92"/>
      <c r="C2" s="93" t="s">
        <v>815</v>
      </c>
      <c r="D2" s="94"/>
      <c r="E2" s="91" t="s">
        <v>817</v>
      </c>
      <c r="F2" s="91" t="s">
        <v>816</v>
      </c>
      <c r="G2" s="559" t="s">
        <v>862</v>
      </c>
      <c r="H2" s="559" t="s">
        <v>863</v>
      </c>
    </row>
    <row r="3" spans="1:9" ht="9.9499999999999993" customHeight="1" thickBot="1" x14ac:dyDescent="0.25">
      <c r="C3" s="97"/>
      <c r="D3" s="98"/>
      <c r="E3" s="99"/>
      <c r="G3" s="767"/>
      <c r="H3" s="767"/>
    </row>
    <row r="4" spans="1:9" ht="5.0999999999999996" customHeight="1" x14ac:dyDescent="0.2">
      <c r="C4" s="105"/>
      <c r="D4" s="106"/>
      <c r="E4" s="99"/>
      <c r="G4" s="767"/>
      <c r="H4" s="767"/>
    </row>
    <row r="5" spans="1:9" ht="20.25" customHeight="1" x14ac:dyDescent="0.2">
      <c r="C5" s="272" t="s">
        <v>1244</v>
      </c>
      <c r="D5" s="106"/>
      <c r="E5" s="99"/>
      <c r="G5" s="767"/>
      <c r="H5" s="767"/>
    </row>
    <row r="6" spans="1:9" ht="5.0999999999999996" customHeight="1" x14ac:dyDescent="0.2">
      <c r="C6" s="272"/>
      <c r="D6" s="98"/>
      <c r="E6" s="99"/>
      <c r="G6" s="767"/>
      <c r="H6" s="767"/>
    </row>
    <row r="7" spans="1:9" ht="31.5" x14ac:dyDescent="0.2">
      <c r="C7" s="273" t="s">
        <v>1330</v>
      </c>
      <c r="D7" s="106"/>
      <c r="E7" s="99"/>
      <c r="G7" s="767"/>
      <c r="H7" s="767"/>
    </row>
    <row r="8" spans="1:9" ht="5.0999999999999996" customHeight="1" x14ac:dyDescent="0.2">
      <c r="C8" s="274"/>
      <c r="G8" s="767"/>
      <c r="H8" s="767"/>
    </row>
    <row r="9" spans="1:9" ht="18" customHeight="1" x14ac:dyDescent="0.2">
      <c r="C9" s="272" t="s">
        <v>220</v>
      </c>
      <c r="D9" s="106"/>
      <c r="G9" s="767"/>
      <c r="H9" s="767"/>
    </row>
    <row r="10" spans="1:9" ht="5.0999999999999996" customHeight="1" x14ac:dyDescent="0.2">
      <c r="C10" s="272"/>
      <c r="D10" s="98"/>
      <c r="G10" s="767"/>
      <c r="H10" s="767"/>
    </row>
    <row r="11" spans="1:9" ht="19.5" customHeight="1" x14ac:dyDescent="0.2">
      <c r="C11" s="273" t="s">
        <v>841</v>
      </c>
      <c r="D11" s="98"/>
      <c r="G11" s="767"/>
      <c r="H11" s="767"/>
    </row>
    <row r="12" spans="1:9" s="111" customFormat="1" ht="5.0999999999999996" customHeight="1" thickBot="1" x14ac:dyDescent="0.25">
      <c r="A12" s="95"/>
      <c r="B12" s="96"/>
      <c r="C12" s="110"/>
      <c r="D12" s="106"/>
      <c r="E12" s="99"/>
      <c r="F12" s="100"/>
      <c r="G12" s="767"/>
      <c r="H12" s="767"/>
    </row>
    <row r="13" spans="1:9" ht="9.9499999999999993" customHeight="1" x14ac:dyDescent="0.2">
      <c r="G13" s="767"/>
      <c r="H13" s="767"/>
    </row>
    <row r="14" spans="1:9" ht="35.25" customHeight="1" x14ac:dyDescent="0.2">
      <c r="C14" s="453" t="s">
        <v>1198</v>
      </c>
      <c r="D14" s="98"/>
      <c r="G14" s="767"/>
      <c r="H14" s="767"/>
    </row>
    <row r="15" spans="1:9" ht="5.0999999999999996" customHeight="1" x14ac:dyDescent="0.2">
      <c r="C15" s="118"/>
      <c r="D15" s="98"/>
      <c r="G15" s="767"/>
      <c r="H15" s="767"/>
    </row>
    <row r="16" spans="1:9" x14ac:dyDescent="0.2">
      <c r="A16" s="95" t="s">
        <v>575</v>
      </c>
      <c r="C16" s="112" t="s">
        <v>471</v>
      </c>
      <c r="E16" s="95" t="s">
        <v>225</v>
      </c>
      <c r="F16" s="100">
        <v>22.463999999999999</v>
      </c>
      <c r="G16" s="767">
        <f>'GUEST BLOCK___FIRST FLOOR'!G16</f>
        <v>0</v>
      </c>
      <c r="H16" s="769">
        <f>ROUND(F16,0)*G16</f>
        <v>0</v>
      </c>
    </row>
    <row r="17" spans="1:9" ht="15.75" customHeight="1" x14ac:dyDescent="0.2">
      <c r="G17" s="767"/>
      <c r="H17" s="767"/>
    </row>
    <row r="18" spans="1:9" x14ac:dyDescent="0.2">
      <c r="A18" s="95" t="s">
        <v>595</v>
      </c>
      <c r="C18" s="112" t="s">
        <v>830</v>
      </c>
      <c r="E18" s="95" t="s">
        <v>225</v>
      </c>
      <c r="F18" s="100">
        <v>52.308</v>
      </c>
      <c r="G18" s="767">
        <f>G16</f>
        <v>0</v>
      </c>
      <c r="H18" s="769">
        <f>ROUND(F18,0)*G18</f>
        <v>0</v>
      </c>
    </row>
    <row r="19" spans="1:9" ht="15.75" customHeight="1" x14ac:dyDescent="0.2">
      <c r="G19" s="767"/>
      <c r="H19" s="767"/>
    </row>
    <row r="20" spans="1:9" x14ac:dyDescent="0.2">
      <c r="A20" s="95" t="s">
        <v>749</v>
      </c>
      <c r="C20" s="112" t="s">
        <v>1203</v>
      </c>
      <c r="E20" s="95" t="s">
        <v>223</v>
      </c>
      <c r="F20" s="100">
        <v>920.5</v>
      </c>
      <c r="G20" s="767">
        <f>G18*0.15</f>
        <v>0</v>
      </c>
      <c r="H20" s="769">
        <f>ROUND(F20,0)*G20</f>
        <v>0</v>
      </c>
    </row>
    <row r="21" spans="1:9" ht="15.75" customHeight="1" x14ac:dyDescent="0.2">
      <c r="G21" s="767"/>
      <c r="H21" s="767"/>
    </row>
    <row r="22" spans="1:9" s="141" customFormat="1" x14ac:dyDescent="0.25">
      <c r="A22" s="95" t="s">
        <v>606</v>
      </c>
      <c r="B22" s="138"/>
      <c r="C22" s="112" t="s">
        <v>1213</v>
      </c>
      <c r="D22" s="139"/>
      <c r="E22" s="95" t="s">
        <v>225</v>
      </c>
      <c r="F22" s="100">
        <v>3.9605999999999995</v>
      </c>
      <c r="G22" s="783">
        <f>G18</f>
        <v>0</v>
      </c>
      <c r="H22" s="769">
        <f>ROUND(F22,0)*G22</f>
        <v>0</v>
      </c>
      <c r="I22" s="140"/>
    </row>
    <row r="23" spans="1:9" s="141" customFormat="1" ht="15.75" customHeight="1" x14ac:dyDescent="0.25">
      <c r="A23" s="95"/>
      <c r="B23" s="138"/>
      <c r="C23" s="112"/>
      <c r="D23" s="139"/>
      <c r="E23" s="95"/>
      <c r="F23" s="100"/>
      <c r="G23" s="784"/>
      <c r="H23" s="784"/>
      <c r="I23" s="140"/>
    </row>
    <row r="24" spans="1:9" s="141" customFormat="1" x14ac:dyDescent="0.25">
      <c r="A24" s="95" t="s">
        <v>381</v>
      </c>
      <c r="B24" s="138"/>
      <c r="C24" s="112" t="s">
        <v>1324</v>
      </c>
      <c r="D24" s="139"/>
      <c r="E24" s="95" t="s">
        <v>223</v>
      </c>
      <c r="F24" s="100">
        <v>8.1</v>
      </c>
      <c r="G24" s="783">
        <f>G20</f>
        <v>0</v>
      </c>
      <c r="H24" s="769">
        <f>ROUND(F24,0)*G24</f>
        <v>0</v>
      </c>
      <c r="I24" s="140"/>
    </row>
    <row r="25" spans="1:9" s="141" customFormat="1" ht="15.75" customHeight="1" x14ac:dyDescent="0.25">
      <c r="A25" s="95"/>
      <c r="B25" s="138"/>
      <c r="C25" s="112"/>
      <c r="D25" s="139"/>
      <c r="E25" s="95"/>
      <c r="F25" s="100"/>
      <c r="G25" s="784"/>
      <c r="H25" s="784"/>
      <c r="I25" s="140"/>
    </row>
    <row r="26" spans="1:9" s="141" customFormat="1" x14ac:dyDescent="0.25">
      <c r="A26" s="95" t="s">
        <v>61</v>
      </c>
      <c r="B26" s="138"/>
      <c r="C26" s="112" t="s">
        <v>1312</v>
      </c>
      <c r="D26" s="139"/>
      <c r="E26" s="95" t="s">
        <v>223</v>
      </c>
      <c r="F26" s="100">
        <v>20.88</v>
      </c>
      <c r="G26" s="783">
        <f>G22*0.2</f>
        <v>0</v>
      </c>
      <c r="H26" s="769">
        <f>ROUND(F26,0)*G26</f>
        <v>0</v>
      </c>
      <c r="I26" s="140"/>
    </row>
    <row r="27" spans="1:9" s="143" customFormat="1" x14ac:dyDescent="0.25">
      <c r="A27" s="95"/>
      <c r="B27" s="138"/>
      <c r="C27" s="118"/>
      <c r="D27" s="144"/>
      <c r="E27" s="95"/>
      <c r="F27" s="100"/>
      <c r="G27" s="784"/>
      <c r="H27" s="784"/>
    </row>
    <row r="28" spans="1:9" s="296" customFormat="1" ht="77.25" customHeight="1" x14ac:dyDescent="0.2">
      <c r="A28" s="276"/>
      <c r="B28" s="383"/>
      <c r="C28" s="453" t="s">
        <v>1279</v>
      </c>
      <c r="D28" s="384"/>
      <c r="E28" s="276"/>
      <c r="F28" s="278"/>
      <c r="G28" s="768"/>
      <c r="H28" s="768"/>
      <c r="I28" s="398"/>
    </row>
    <row r="29" spans="1:9" ht="5.0999999999999996" customHeight="1" x14ac:dyDescent="0.2">
      <c r="C29" s="97"/>
      <c r="D29" s="98"/>
      <c r="G29" s="767"/>
      <c r="H29" s="767"/>
    </row>
    <row r="30" spans="1:9" x14ac:dyDescent="0.2">
      <c r="A30" s="95" t="s">
        <v>351</v>
      </c>
      <c r="C30" s="112" t="s">
        <v>471</v>
      </c>
      <c r="E30" s="95" t="s">
        <v>847</v>
      </c>
      <c r="F30" s="100">
        <v>4043.5199999999995</v>
      </c>
      <c r="G30" s="767">
        <f>'GUEST BLOCK___FIRST FLOOR'!G30</f>
        <v>0</v>
      </c>
      <c r="H30" s="769">
        <f>ROUND(F30,0)*G30</f>
        <v>0</v>
      </c>
      <c r="I30" s="113"/>
    </row>
    <row r="31" spans="1:9" ht="14.1" customHeight="1" x14ac:dyDescent="0.2">
      <c r="G31" s="767"/>
      <c r="H31" s="767"/>
    </row>
    <row r="32" spans="1:9" x14ac:dyDescent="0.2">
      <c r="A32" s="95" t="s">
        <v>1189</v>
      </c>
      <c r="C32" s="112" t="s">
        <v>830</v>
      </c>
      <c r="E32" s="95" t="s">
        <v>847</v>
      </c>
      <c r="F32" s="100">
        <v>9415.44</v>
      </c>
      <c r="G32" s="767">
        <f>G30</f>
        <v>0</v>
      </c>
      <c r="H32" s="769">
        <f>ROUND(F32,0)*G32</f>
        <v>0</v>
      </c>
    </row>
    <row r="33" spans="1:8" ht="14.1" customHeight="1" x14ac:dyDescent="0.2">
      <c r="G33" s="767"/>
      <c r="H33" s="767"/>
    </row>
    <row r="34" spans="1:8" x14ac:dyDescent="0.2">
      <c r="A34" s="95" t="s">
        <v>1191</v>
      </c>
      <c r="C34" s="112" t="s">
        <v>1203</v>
      </c>
      <c r="E34" s="95" t="s">
        <v>847</v>
      </c>
      <c r="F34" s="100">
        <v>24853.499999999996</v>
      </c>
      <c r="G34" s="767">
        <f>G32</f>
        <v>0</v>
      </c>
      <c r="H34" s="769">
        <f>ROUND(F34,0)*G34</f>
        <v>0</v>
      </c>
    </row>
    <row r="35" spans="1:8" ht="14.1" customHeight="1" x14ac:dyDescent="0.2">
      <c r="G35" s="767"/>
      <c r="H35" s="767"/>
    </row>
    <row r="36" spans="1:8" x14ac:dyDescent="0.2">
      <c r="A36" s="95" t="s">
        <v>1190</v>
      </c>
      <c r="C36" s="112" t="s">
        <v>1213</v>
      </c>
      <c r="E36" s="95" t="s">
        <v>847</v>
      </c>
      <c r="F36" s="100">
        <v>712.9079999999999</v>
      </c>
      <c r="G36" s="767">
        <f>G34</f>
        <v>0</v>
      </c>
      <c r="H36" s="769">
        <f>ROUND(F36,0)*G36</f>
        <v>0</v>
      </c>
    </row>
    <row r="37" spans="1:8" ht="14.1" customHeight="1" x14ac:dyDescent="0.2">
      <c r="G37" s="767"/>
      <c r="H37" s="767"/>
    </row>
    <row r="38" spans="1:8" x14ac:dyDescent="0.2">
      <c r="A38" s="95" t="s">
        <v>1192</v>
      </c>
      <c r="C38" s="112" t="s">
        <v>1324</v>
      </c>
      <c r="E38" s="95" t="s">
        <v>847</v>
      </c>
      <c r="F38" s="100">
        <v>218.7</v>
      </c>
      <c r="G38" s="767">
        <f>G36</f>
        <v>0</v>
      </c>
      <c r="H38" s="769">
        <f>ROUND(F38,0)*G38</f>
        <v>0</v>
      </c>
    </row>
    <row r="39" spans="1:8" ht="14.1" customHeight="1" x14ac:dyDescent="0.2">
      <c r="G39" s="767"/>
      <c r="H39" s="767"/>
    </row>
    <row r="40" spans="1:8" x14ac:dyDescent="0.2">
      <c r="A40" s="95" t="s">
        <v>1193</v>
      </c>
      <c r="C40" s="112" t="s">
        <v>1312</v>
      </c>
      <c r="E40" s="95" t="s">
        <v>847</v>
      </c>
      <c r="F40" s="100">
        <v>751.68000000000006</v>
      </c>
      <c r="G40" s="767">
        <f>G38</f>
        <v>0</v>
      </c>
      <c r="H40" s="769">
        <f>ROUND(F40,0)*G40</f>
        <v>0</v>
      </c>
    </row>
    <row r="41" spans="1:8" ht="14.1" customHeight="1" x14ac:dyDescent="0.2">
      <c r="G41" s="767"/>
      <c r="H41" s="767"/>
    </row>
    <row r="42" spans="1:8" ht="14.1" customHeight="1" x14ac:dyDescent="0.2">
      <c r="G42" s="767"/>
      <c r="H42" s="767"/>
    </row>
    <row r="43" spans="1:8" ht="14.1" customHeight="1" x14ac:dyDescent="0.2">
      <c r="G43" s="767"/>
      <c r="H43" s="767"/>
    </row>
    <row r="44" spans="1:8" ht="14.1" customHeight="1" x14ac:dyDescent="0.2">
      <c r="G44" s="767"/>
      <c r="H44" s="767"/>
    </row>
    <row r="45" spans="1:8" ht="14.1" customHeight="1" thickBot="1" x14ac:dyDescent="0.25">
      <c r="G45" s="767"/>
      <c r="H45" s="767"/>
    </row>
    <row r="46" spans="1:8" ht="30" customHeight="1" collapsed="1" thickTop="1" thickBot="1" x14ac:dyDescent="0.25">
      <c r="A46" s="458"/>
      <c r="B46" s="115"/>
      <c r="C46" s="459" t="s">
        <v>1196</v>
      </c>
      <c r="D46" s="116"/>
      <c r="E46" s="458"/>
      <c r="F46" s="460"/>
      <c r="G46" s="770"/>
      <c r="H46" s="771">
        <f>SUM(H3:H45)</f>
        <v>0</v>
      </c>
    </row>
    <row r="47" spans="1:8" ht="30" customHeight="1" thickTop="1" thickBot="1" x14ac:dyDescent="0.25">
      <c r="A47" s="458"/>
      <c r="B47" s="115"/>
      <c r="C47" s="459" t="s">
        <v>1197</v>
      </c>
      <c r="D47" s="116"/>
      <c r="E47" s="458"/>
      <c r="F47" s="460"/>
      <c r="G47" s="770"/>
      <c r="H47" s="771">
        <f>H46</f>
        <v>0</v>
      </c>
    </row>
    <row r="48" spans="1:8" ht="14.1" customHeight="1" thickTop="1" x14ac:dyDescent="0.2">
      <c r="G48" s="767"/>
      <c r="H48" s="767"/>
    </row>
    <row r="49" spans="1:8" x14ac:dyDescent="0.2">
      <c r="C49" s="453" t="s">
        <v>1397</v>
      </c>
      <c r="D49" s="98"/>
      <c r="F49" s="119"/>
      <c r="G49" s="767"/>
      <c r="H49" s="773"/>
    </row>
    <row r="50" spans="1:8" ht="5.0999999999999996" customHeight="1" x14ac:dyDescent="0.2">
      <c r="C50" s="97"/>
      <c r="D50" s="98"/>
      <c r="F50" s="119"/>
      <c r="G50" s="767"/>
      <c r="H50" s="773"/>
    </row>
    <row r="51" spans="1:8" x14ac:dyDescent="0.2">
      <c r="A51" s="95" t="s">
        <v>575</v>
      </c>
      <c r="C51" s="112" t="s">
        <v>289</v>
      </c>
      <c r="E51" s="95" t="s">
        <v>223</v>
      </c>
      <c r="F51" s="100">
        <v>299.52</v>
      </c>
      <c r="G51" s="767">
        <f>'GUEST BLOCK___FIRST FLOOR'!G51</f>
        <v>0</v>
      </c>
      <c r="H51" s="769">
        <f>ROUND(F51,0)*G51</f>
        <v>0</v>
      </c>
    </row>
    <row r="52" spans="1:8" ht="14.1" customHeight="1" x14ac:dyDescent="0.2">
      <c r="G52" s="767"/>
      <c r="H52" s="767"/>
    </row>
    <row r="53" spans="1:8" x14ac:dyDescent="0.2">
      <c r="A53" s="95" t="s">
        <v>595</v>
      </c>
      <c r="C53" s="112" t="s">
        <v>1214</v>
      </c>
      <c r="E53" s="95" t="s">
        <v>223</v>
      </c>
      <c r="F53" s="100">
        <v>639.32000000000005</v>
      </c>
      <c r="G53" s="767">
        <f>G51</f>
        <v>0</v>
      </c>
      <c r="H53" s="769">
        <f>ROUND(F53,0)*G53</f>
        <v>0</v>
      </c>
    </row>
    <row r="54" spans="1:8" ht="14.1" customHeight="1" x14ac:dyDescent="0.2">
      <c r="G54" s="767"/>
      <c r="H54" s="767"/>
    </row>
    <row r="55" spans="1:8" x14ac:dyDescent="0.2">
      <c r="A55" s="95" t="s">
        <v>749</v>
      </c>
      <c r="C55" s="112" t="s">
        <v>1205</v>
      </c>
      <c r="E55" s="95" t="s">
        <v>223</v>
      </c>
      <c r="F55" s="100">
        <v>802.98</v>
      </c>
      <c r="G55" s="767">
        <f>G53</f>
        <v>0</v>
      </c>
      <c r="H55" s="769">
        <f>ROUND(F55,0)*G55</f>
        <v>0</v>
      </c>
    </row>
    <row r="56" spans="1:8" ht="14.1" customHeight="1" x14ac:dyDescent="0.2">
      <c r="G56" s="767"/>
      <c r="H56" s="767"/>
    </row>
    <row r="57" spans="1:8" ht="30" x14ac:dyDescent="0.2">
      <c r="A57" s="95" t="s">
        <v>606</v>
      </c>
      <c r="C57" s="112" t="s">
        <v>1204</v>
      </c>
      <c r="E57" s="95" t="s">
        <v>472</v>
      </c>
      <c r="F57" s="100">
        <v>242.06000000000006</v>
      </c>
      <c r="G57" s="767">
        <f>G55*0.15</f>
        <v>0</v>
      </c>
      <c r="H57" s="769">
        <f>ROUND(F57,0)*G57</f>
        <v>0</v>
      </c>
    </row>
    <row r="58" spans="1:8" ht="14.1" customHeight="1" x14ac:dyDescent="0.2">
      <c r="G58" s="767"/>
      <c r="H58" s="767"/>
    </row>
    <row r="59" spans="1:8" s="145" customFormat="1" ht="30" x14ac:dyDescent="0.25">
      <c r="A59" s="95" t="s">
        <v>381</v>
      </c>
      <c r="B59" s="138"/>
      <c r="C59" s="112" t="s">
        <v>1325</v>
      </c>
      <c r="D59" s="139"/>
      <c r="E59" s="95" t="s">
        <v>472</v>
      </c>
      <c r="F59" s="100">
        <v>23.28</v>
      </c>
      <c r="G59" s="783">
        <f>G57</f>
        <v>0</v>
      </c>
      <c r="H59" s="769">
        <f>ROUND(F59,0)*G59</f>
        <v>0</v>
      </c>
    </row>
    <row r="60" spans="1:8" s="145" customFormat="1" ht="14.1" customHeight="1" x14ac:dyDescent="0.25">
      <c r="A60" s="95"/>
      <c r="B60" s="138"/>
      <c r="C60" s="112"/>
      <c r="D60" s="139"/>
      <c r="E60" s="95"/>
      <c r="F60" s="100"/>
      <c r="G60" s="784"/>
      <c r="H60" s="784"/>
    </row>
    <row r="61" spans="1:8" s="145" customFormat="1" x14ac:dyDescent="0.25">
      <c r="A61" s="95" t="s">
        <v>61</v>
      </c>
      <c r="B61" s="138"/>
      <c r="C61" s="112" t="s">
        <v>1215</v>
      </c>
      <c r="D61" s="139"/>
      <c r="E61" s="95" t="s">
        <v>223</v>
      </c>
      <c r="F61" s="100">
        <v>8.1</v>
      </c>
      <c r="G61" s="783">
        <f>G55</f>
        <v>0</v>
      </c>
      <c r="H61" s="769">
        <f>ROUND(F61,0)*G61</f>
        <v>0</v>
      </c>
    </row>
    <row r="62" spans="1:8" s="145" customFormat="1" ht="14.1" customHeight="1" x14ac:dyDescent="0.25">
      <c r="A62" s="95"/>
      <c r="B62" s="138"/>
      <c r="C62" s="112"/>
      <c r="D62" s="139"/>
      <c r="E62" s="95"/>
      <c r="F62" s="100"/>
      <c r="G62" s="784"/>
      <c r="H62" s="784"/>
    </row>
    <row r="63" spans="1:8" s="145" customFormat="1" x14ac:dyDescent="0.25">
      <c r="A63" s="95" t="s">
        <v>351</v>
      </c>
      <c r="B63" s="138"/>
      <c r="C63" s="112" t="s">
        <v>1326</v>
      </c>
      <c r="D63" s="139"/>
      <c r="E63" s="95" t="s">
        <v>223</v>
      </c>
      <c r="F63" s="100">
        <v>18.423999999999999</v>
      </c>
      <c r="G63" s="783">
        <f>G61</f>
        <v>0</v>
      </c>
      <c r="H63" s="769">
        <f>ROUND(F63,0)*G63</f>
        <v>0</v>
      </c>
    </row>
    <row r="64" spans="1:8" s="145" customFormat="1" ht="14.1" customHeight="1" x14ac:dyDescent="0.25">
      <c r="A64" s="95"/>
      <c r="B64" s="138"/>
      <c r="C64" s="112"/>
      <c r="D64" s="139"/>
      <c r="E64" s="95"/>
      <c r="F64" s="100"/>
      <c r="G64" s="784"/>
      <c r="H64" s="784"/>
    </row>
    <row r="65" spans="1:8" s="145" customFormat="1" ht="33" customHeight="1" x14ac:dyDescent="0.25">
      <c r="A65" s="95" t="s">
        <v>1189</v>
      </c>
      <c r="B65" s="138"/>
      <c r="C65" s="112" t="s">
        <v>1216</v>
      </c>
      <c r="D65" s="139"/>
      <c r="E65" s="95" t="s">
        <v>472</v>
      </c>
      <c r="F65" s="100">
        <v>26.32</v>
      </c>
      <c r="G65" s="783">
        <f>G63*0.3</f>
        <v>0</v>
      </c>
      <c r="H65" s="769">
        <f>ROUND(F65,0)*G65</f>
        <v>0</v>
      </c>
    </row>
    <row r="66" spans="1:8" s="145" customFormat="1" ht="15.75" customHeight="1" x14ac:dyDescent="0.25">
      <c r="A66" s="95"/>
      <c r="B66" s="138"/>
      <c r="C66" s="112"/>
      <c r="D66" s="139"/>
      <c r="E66" s="95"/>
      <c r="F66" s="100"/>
      <c r="G66" s="784"/>
      <c r="H66" s="784"/>
    </row>
    <row r="67" spans="1:8" s="145" customFormat="1" ht="30" x14ac:dyDescent="0.25">
      <c r="A67" s="95" t="s">
        <v>1191</v>
      </c>
      <c r="B67" s="138"/>
      <c r="C67" s="112" t="s">
        <v>1217</v>
      </c>
      <c r="D67" s="139"/>
      <c r="E67" s="95" t="s">
        <v>472</v>
      </c>
      <c r="F67" s="100">
        <v>61.599999999999994</v>
      </c>
      <c r="G67" s="783">
        <f>G59</f>
        <v>0</v>
      </c>
      <c r="H67" s="769">
        <f>ROUND(F67,0)*G67</f>
        <v>0</v>
      </c>
    </row>
    <row r="68" spans="1:8" s="145" customFormat="1" ht="15.75" customHeight="1" x14ac:dyDescent="0.25">
      <c r="A68" s="95"/>
      <c r="B68" s="138"/>
      <c r="C68" s="112"/>
      <c r="D68" s="139"/>
      <c r="E68" s="95"/>
      <c r="F68" s="100"/>
      <c r="G68" s="784"/>
      <c r="H68" s="784"/>
    </row>
    <row r="69" spans="1:8" s="444" customFormat="1" ht="18" customHeight="1" x14ac:dyDescent="0.2">
      <c r="A69" s="95" t="s">
        <v>1190</v>
      </c>
      <c r="B69" s="96"/>
      <c r="C69" s="112" t="s">
        <v>1316</v>
      </c>
      <c r="D69" s="108"/>
      <c r="E69" s="95" t="s">
        <v>223</v>
      </c>
      <c r="F69" s="100">
        <v>41.76</v>
      </c>
      <c r="G69" s="767">
        <f>G63</f>
        <v>0</v>
      </c>
      <c r="H69" s="769">
        <f>ROUND(F69,0)*G69</f>
        <v>0</v>
      </c>
    </row>
    <row r="70" spans="1:8" s="142" customFormat="1" ht="10.7" customHeight="1" x14ac:dyDescent="0.25">
      <c r="A70" s="95"/>
      <c r="B70" s="138"/>
      <c r="C70" s="118"/>
      <c r="D70" s="144"/>
      <c r="E70" s="95"/>
      <c r="F70" s="100"/>
      <c r="G70" s="784"/>
      <c r="H70" s="784"/>
    </row>
    <row r="71" spans="1:8" ht="30" x14ac:dyDescent="0.2">
      <c r="A71" s="95" t="s">
        <v>1192</v>
      </c>
      <c r="C71" s="112" t="s">
        <v>1327</v>
      </c>
      <c r="E71" s="95" t="s">
        <v>524</v>
      </c>
      <c r="F71" s="100">
        <v>1</v>
      </c>
      <c r="G71" s="767">
        <f>'GUEST BLOCK___FIRST FLOOR'!G71</f>
        <v>0</v>
      </c>
      <c r="H71" s="769">
        <f>ROUND(F71,0)*G71</f>
        <v>0</v>
      </c>
    </row>
    <row r="72" spans="1:8" s="145" customFormat="1" x14ac:dyDescent="0.25">
      <c r="A72" s="95"/>
      <c r="B72" s="138"/>
      <c r="C72" s="112"/>
      <c r="D72" s="139"/>
      <c r="E72" s="95"/>
      <c r="F72" s="100"/>
      <c r="G72" s="784"/>
      <c r="H72" s="784"/>
    </row>
    <row r="73" spans="1:8" x14ac:dyDescent="0.2">
      <c r="G73" s="785"/>
      <c r="H73" s="767"/>
    </row>
    <row r="74" spans="1:8" x14ac:dyDescent="0.2">
      <c r="G74" s="785"/>
      <c r="H74" s="767"/>
    </row>
    <row r="75" spans="1:8" x14ac:dyDescent="0.2">
      <c r="G75" s="785"/>
      <c r="H75" s="767"/>
    </row>
    <row r="76" spans="1:8" x14ac:dyDescent="0.2">
      <c r="G76" s="785"/>
      <c r="H76" s="767"/>
    </row>
    <row r="77" spans="1:8" x14ac:dyDescent="0.2">
      <c r="G77" s="785"/>
      <c r="H77" s="767"/>
    </row>
    <row r="78" spans="1:8" x14ac:dyDescent="0.2">
      <c r="G78" s="785"/>
      <c r="H78" s="767"/>
    </row>
    <row r="79" spans="1:8" x14ac:dyDescent="0.2">
      <c r="G79" s="785"/>
      <c r="H79" s="767"/>
    </row>
    <row r="80" spans="1:8" x14ac:dyDescent="0.2">
      <c r="G80" s="785"/>
      <c r="H80" s="767"/>
    </row>
    <row r="81" spans="1:8" x14ac:dyDescent="0.2">
      <c r="G81" s="785"/>
      <c r="H81" s="767"/>
    </row>
    <row r="82" spans="1:8" x14ac:dyDescent="0.2">
      <c r="G82" s="785"/>
      <c r="H82" s="767"/>
    </row>
    <row r="83" spans="1:8" x14ac:dyDescent="0.2">
      <c r="G83" s="785"/>
      <c r="H83" s="767"/>
    </row>
    <row r="84" spans="1:8" ht="15.75" thickBot="1" x14ac:dyDescent="0.25">
      <c r="G84" s="785"/>
      <c r="H84" s="767"/>
    </row>
    <row r="85" spans="1:8" ht="18" customHeight="1" thickTop="1" x14ac:dyDescent="0.2">
      <c r="A85" s="129"/>
      <c r="B85" s="130"/>
      <c r="C85" s="286" t="str">
        <f>C9</f>
        <v>ELEMENT NO. 1</v>
      </c>
      <c r="D85" s="131"/>
      <c r="E85" s="129"/>
      <c r="F85" s="132"/>
      <c r="G85" s="778"/>
      <c r="H85" s="786"/>
    </row>
    <row r="86" spans="1:8" ht="18" customHeight="1" x14ac:dyDescent="0.2">
      <c r="C86" s="300" t="s">
        <v>842</v>
      </c>
      <c r="D86" s="133"/>
      <c r="G86" s="767"/>
      <c r="H86" s="787">
        <f>SUM(H47:H85)</f>
        <v>0</v>
      </c>
    </row>
    <row r="87" spans="1:8" ht="18" customHeight="1" thickBot="1" x14ac:dyDescent="0.25">
      <c r="A87" s="134"/>
      <c r="B87" s="135"/>
      <c r="C87" s="379" t="s">
        <v>840</v>
      </c>
      <c r="D87" s="136"/>
      <c r="E87" s="134"/>
      <c r="F87" s="137"/>
      <c r="G87" s="781"/>
      <c r="H87" s="788"/>
    </row>
    <row r="88" spans="1:8" s="147" customFormat="1" ht="16.5" thickTop="1" thickBot="1" x14ac:dyDescent="0.25">
      <c r="A88" s="95"/>
      <c r="B88" s="138"/>
      <c r="C88" s="97"/>
      <c r="D88" s="146"/>
      <c r="E88" s="99"/>
      <c r="F88" s="100"/>
      <c r="G88" s="767"/>
      <c r="H88" s="767"/>
    </row>
    <row r="89" spans="1:8" s="147" customFormat="1" ht="5.0999999999999996" customHeight="1" x14ac:dyDescent="0.2">
      <c r="A89" s="95"/>
      <c r="B89" s="138"/>
      <c r="C89" s="105"/>
      <c r="D89" s="148"/>
      <c r="E89" s="99"/>
      <c r="F89" s="100"/>
      <c r="G89" s="767"/>
      <c r="H89" s="767"/>
    </row>
    <row r="90" spans="1:8" s="147" customFormat="1" ht="15.75" x14ac:dyDescent="0.2">
      <c r="A90" s="95"/>
      <c r="B90" s="138"/>
      <c r="C90" s="272" t="str">
        <f>C5</f>
        <v>BILL NO. 6</v>
      </c>
      <c r="D90" s="148"/>
      <c r="E90" s="99"/>
      <c r="F90" s="100"/>
      <c r="G90" s="767"/>
      <c r="H90" s="767"/>
    </row>
    <row r="91" spans="1:8" s="147" customFormat="1" ht="5.0999999999999996" customHeight="1" x14ac:dyDescent="0.2">
      <c r="A91" s="95"/>
      <c r="B91" s="138"/>
      <c r="C91" s="272"/>
      <c r="D91" s="146"/>
      <c r="E91" s="99"/>
      <c r="F91" s="100"/>
      <c r="G91" s="767"/>
      <c r="H91" s="767"/>
    </row>
    <row r="92" spans="1:8" s="147" customFormat="1" ht="31.5" x14ac:dyDescent="0.2">
      <c r="A92" s="95"/>
      <c r="B92" s="138"/>
      <c r="C92" s="273" t="str">
        <f>C7</f>
        <v>LMS GUEST HOUSE AND CONFERENCE CENTRE                                                                                                                          (SECOND FLOOR)</v>
      </c>
      <c r="D92" s="148"/>
      <c r="E92" s="99"/>
      <c r="F92" s="100"/>
      <c r="G92" s="767"/>
      <c r="H92" s="767"/>
    </row>
    <row r="93" spans="1:8" s="147" customFormat="1" ht="5.0999999999999996" customHeight="1" x14ac:dyDescent="0.2">
      <c r="A93" s="95"/>
      <c r="B93" s="138"/>
      <c r="C93" s="274"/>
      <c r="D93" s="139"/>
      <c r="E93" s="95"/>
      <c r="F93" s="100"/>
      <c r="G93" s="767"/>
      <c r="H93" s="767"/>
    </row>
    <row r="94" spans="1:8" s="147" customFormat="1" ht="15.75" customHeight="1" x14ac:dyDescent="0.2">
      <c r="A94" s="95"/>
      <c r="B94" s="138"/>
      <c r="C94" s="272" t="s">
        <v>793</v>
      </c>
      <c r="D94" s="148"/>
      <c r="E94" s="95"/>
      <c r="F94" s="100"/>
      <c r="G94" s="767"/>
      <c r="H94" s="767"/>
    </row>
    <row r="95" spans="1:8" s="147" customFormat="1" ht="5.0999999999999996" customHeight="1" x14ac:dyDescent="0.2">
      <c r="A95" s="95"/>
      <c r="B95" s="138"/>
      <c r="C95" s="272"/>
      <c r="D95" s="146"/>
      <c r="E95" s="95"/>
      <c r="F95" s="100"/>
      <c r="G95" s="767"/>
      <c r="H95" s="767"/>
    </row>
    <row r="96" spans="1:8" s="147" customFormat="1" ht="15.75" customHeight="1" x14ac:dyDescent="0.2">
      <c r="A96" s="95"/>
      <c r="B96" s="138"/>
      <c r="C96" s="273" t="s">
        <v>831</v>
      </c>
      <c r="D96" s="146"/>
      <c r="E96" s="95"/>
      <c r="F96" s="100"/>
      <c r="G96" s="767"/>
      <c r="H96" s="767"/>
    </row>
    <row r="97" spans="1:8" s="149" customFormat="1" ht="5.0999999999999996" customHeight="1" thickBot="1" x14ac:dyDescent="0.25">
      <c r="A97" s="95"/>
      <c r="B97" s="138"/>
      <c r="C97" s="110"/>
      <c r="D97" s="148"/>
      <c r="E97" s="99"/>
      <c r="F97" s="100"/>
      <c r="G97" s="767"/>
      <c r="H97" s="767"/>
    </row>
    <row r="98" spans="1:8" s="147" customFormat="1" x14ac:dyDescent="0.2">
      <c r="A98" s="95"/>
      <c r="B98" s="138"/>
      <c r="C98" s="150"/>
      <c r="D98" s="151"/>
      <c r="E98" s="95"/>
      <c r="F98" s="100"/>
      <c r="G98" s="767"/>
      <c r="H98" s="767"/>
    </row>
    <row r="99" spans="1:8" s="147" customFormat="1" ht="78.75" customHeight="1" x14ac:dyDescent="0.2">
      <c r="A99" s="95"/>
      <c r="B99" s="138"/>
      <c r="C99" s="453" t="s">
        <v>1355</v>
      </c>
      <c r="D99" s="152"/>
      <c r="E99" s="95"/>
      <c r="F99" s="100"/>
      <c r="G99" s="767"/>
      <c r="H99" s="767"/>
    </row>
    <row r="100" spans="1:8" s="147" customFormat="1" ht="5.0999999999999996" customHeight="1" x14ac:dyDescent="0.2">
      <c r="A100" s="95"/>
      <c r="B100" s="138"/>
      <c r="C100" s="97"/>
      <c r="D100" s="146"/>
      <c r="E100" s="95"/>
      <c r="F100" s="100"/>
      <c r="G100" s="767"/>
      <c r="H100" s="767"/>
    </row>
    <row r="101" spans="1:8" s="147" customFormat="1" x14ac:dyDescent="0.2">
      <c r="A101" s="95"/>
      <c r="B101" s="138"/>
      <c r="C101" s="118" t="s">
        <v>832</v>
      </c>
      <c r="D101" s="144"/>
      <c r="E101" s="95"/>
      <c r="F101" s="100"/>
      <c r="G101" s="767"/>
      <c r="H101" s="767"/>
    </row>
    <row r="102" spans="1:8" s="147" customFormat="1" x14ac:dyDescent="0.2">
      <c r="A102" s="95" t="s">
        <v>575</v>
      </c>
      <c r="B102" s="138"/>
      <c r="C102" s="112" t="s">
        <v>833</v>
      </c>
      <c r="D102" s="139"/>
      <c r="E102" s="95" t="s">
        <v>223</v>
      </c>
      <c r="F102" s="100">
        <v>321.02</v>
      </c>
      <c r="G102" s="767">
        <f>'GUEST BLOCK___FIRST FLOOR'!G102</f>
        <v>0</v>
      </c>
      <c r="H102" s="769">
        <f>ROUND(F102,0)*G102</f>
        <v>0</v>
      </c>
    </row>
    <row r="103" spans="1:8" s="147" customFormat="1" x14ac:dyDescent="0.2">
      <c r="A103" s="95"/>
      <c r="B103" s="138"/>
      <c r="C103" s="112"/>
      <c r="D103" s="139"/>
      <c r="E103" s="95"/>
      <c r="F103" s="100"/>
      <c r="G103" s="767"/>
      <c r="H103" s="767"/>
    </row>
    <row r="104" spans="1:8" s="147" customFormat="1" ht="78" customHeight="1" x14ac:dyDescent="0.2">
      <c r="A104" s="95"/>
      <c r="B104" s="138"/>
      <c r="C104" s="453" t="s">
        <v>1354</v>
      </c>
      <c r="D104" s="152"/>
      <c r="E104" s="95"/>
      <c r="F104" s="100"/>
      <c r="G104" s="767"/>
      <c r="H104" s="767"/>
    </row>
    <row r="105" spans="1:8" s="147" customFormat="1" ht="5.0999999999999996" customHeight="1" x14ac:dyDescent="0.2">
      <c r="A105" s="95"/>
      <c r="B105" s="138"/>
      <c r="C105" s="97"/>
      <c r="D105" s="152"/>
      <c r="E105" s="95"/>
      <c r="F105" s="100"/>
      <c r="G105" s="767"/>
      <c r="H105" s="767"/>
    </row>
    <row r="106" spans="1:8" s="147" customFormat="1" x14ac:dyDescent="0.2">
      <c r="A106" s="95"/>
      <c r="B106" s="138"/>
      <c r="C106" s="118" t="s">
        <v>832</v>
      </c>
      <c r="D106" s="144"/>
      <c r="E106" s="95"/>
      <c r="F106" s="100"/>
      <c r="G106" s="767"/>
      <c r="H106" s="767"/>
    </row>
    <row r="107" spans="1:8" s="147" customFormat="1" x14ac:dyDescent="0.2">
      <c r="A107" s="95" t="s">
        <v>595</v>
      </c>
      <c r="B107" s="96"/>
      <c r="C107" s="112" t="s">
        <v>1367</v>
      </c>
      <c r="D107" s="108"/>
      <c r="E107" s="95" t="s">
        <v>223</v>
      </c>
      <c r="F107" s="100">
        <v>3.42</v>
      </c>
      <c r="G107" s="767">
        <f>'GUEST BLOCK___FIRST FLOOR'!G107</f>
        <v>0</v>
      </c>
      <c r="H107" s="769">
        <f>ROUND(F107,0)*G107</f>
        <v>0</v>
      </c>
    </row>
    <row r="108" spans="1:8" s="147" customFormat="1" x14ac:dyDescent="0.2">
      <c r="A108" s="138"/>
      <c r="B108" s="138"/>
      <c r="C108" s="150"/>
      <c r="D108" s="151"/>
      <c r="E108" s="95"/>
      <c r="F108" s="100"/>
      <c r="G108" s="767"/>
      <c r="H108" s="767"/>
    </row>
    <row r="109" spans="1:8" s="147" customFormat="1" x14ac:dyDescent="0.2">
      <c r="A109" s="95"/>
      <c r="B109" s="138"/>
      <c r="C109" s="118" t="s">
        <v>832</v>
      </c>
      <c r="D109" s="144"/>
      <c r="E109" s="95"/>
      <c r="F109" s="100"/>
      <c r="G109" s="767"/>
      <c r="H109" s="767"/>
    </row>
    <row r="110" spans="1:8" s="147" customFormat="1" x14ac:dyDescent="0.2">
      <c r="A110" s="95" t="s">
        <v>749</v>
      </c>
      <c r="B110" s="96"/>
      <c r="C110" s="112" t="s">
        <v>833</v>
      </c>
      <c r="D110" s="108"/>
      <c r="E110" s="95" t="s">
        <v>223</v>
      </c>
      <c r="F110" s="100">
        <v>296.45999999999998</v>
      </c>
      <c r="G110" s="767">
        <f>'GUEST BLOCK___FIRST FLOOR'!G110</f>
        <v>0</v>
      </c>
      <c r="H110" s="769">
        <f>ROUND(F110,0)*G110</f>
        <v>0</v>
      </c>
    </row>
    <row r="111" spans="1:8" s="147" customFormat="1" x14ac:dyDescent="0.2">
      <c r="A111" s="138"/>
      <c r="B111" s="138"/>
      <c r="C111" s="150"/>
      <c r="D111" s="151"/>
      <c r="E111" s="95"/>
      <c r="F111" s="100"/>
      <c r="G111" s="767"/>
      <c r="H111" s="767"/>
    </row>
    <row r="112" spans="1:8" s="147" customFormat="1" x14ac:dyDescent="0.2">
      <c r="A112" s="95"/>
      <c r="B112" s="138"/>
      <c r="C112" s="118" t="s">
        <v>834</v>
      </c>
      <c r="D112" s="144"/>
      <c r="E112" s="95"/>
      <c r="F112" s="100"/>
      <c r="G112" s="767"/>
      <c r="H112" s="767"/>
    </row>
    <row r="113" spans="1:9" s="147" customFormat="1" x14ac:dyDescent="0.2">
      <c r="A113" s="95" t="s">
        <v>606</v>
      </c>
      <c r="B113" s="96"/>
      <c r="C113" s="112" t="s">
        <v>833</v>
      </c>
      <c r="D113" s="108"/>
      <c r="E113" s="95" t="s">
        <v>223</v>
      </c>
      <c r="F113" s="100">
        <v>774.93500000000006</v>
      </c>
      <c r="G113" s="767">
        <f>G110</f>
        <v>0</v>
      </c>
      <c r="H113" s="769">
        <f>ROUND(F113,0)*G113</f>
        <v>0</v>
      </c>
    </row>
    <row r="114" spans="1:9" s="147" customFormat="1" x14ac:dyDescent="0.2">
      <c r="A114" s="138"/>
      <c r="B114" s="138"/>
      <c r="C114" s="150"/>
      <c r="D114" s="151"/>
      <c r="E114" s="95"/>
      <c r="F114" s="100"/>
      <c r="G114" s="767"/>
      <c r="H114" s="767"/>
    </row>
    <row r="115" spans="1:9" s="147" customFormat="1" x14ac:dyDescent="0.2">
      <c r="A115" s="95"/>
      <c r="B115" s="138"/>
      <c r="C115" s="118" t="s">
        <v>834</v>
      </c>
      <c r="D115" s="144"/>
      <c r="E115" s="95"/>
      <c r="F115" s="100"/>
      <c r="G115" s="767"/>
      <c r="H115" s="767"/>
    </row>
    <row r="116" spans="1:9" s="147" customFormat="1" x14ac:dyDescent="0.2">
      <c r="A116" s="95" t="s">
        <v>381</v>
      </c>
      <c r="B116" s="96"/>
      <c r="C116" s="112" t="s">
        <v>1367</v>
      </c>
      <c r="D116" s="108"/>
      <c r="E116" s="95" t="s">
        <v>223</v>
      </c>
      <c r="F116" s="100">
        <v>472.78500000000003</v>
      </c>
      <c r="G116" s="767">
        <f>G107</f>
        <v>0</v>
      </c>
      <c r="H116" s="769">
        <f>ROUND(F116,0)*G116</f>
        <v>0</v>
      </c>
      <c r="I116" s="402"/>
    </row>
    <row r="117" spans="1:9" s="147" customFormat="1" x14ac:dyDescent="0.2">
      <c r="A117" s="138"/>
      <c r="B117" s="138"/>
      <c r="C117" s="150"/>
      <c r="D117" s="151"/>
      <c r="E117" s="95"/>
      <c r="F117" s="100"/>
      <c r="G117" s="767"/>
      <c r="H117" s="767"/>
    </row>
    <row r="118" spans="1:9" s="147" customFormat="1" x14ac:dyDescent="0.2">
      <c r="A118" s="138"/>
      <c r="B118" s="138"/>
      <c r="C118" s="112"/>
      <c r="D118" s="139"/>
      <c r="E118" s="95"/>
      <c r="F118" s="100"/>
      <c r="G118" s="767"/>
      <c r="H118" s="767"/>
    </row>
    <row r="119" spans="1:9" s="147" customFormat="1" x14ac:dyDescent="0.2">
      <c r="A119" s="138"/>
      <c r="B119" s="138"/>
      <c r="C119" s="112"/>
      <c r="D119" s="139"/>
      <c r="E119" s="95"/>
      <c r="F119" s="100"/>
      <c r="G119" s="767"/>
      <c r="H119" s="767"/>
    </row>
    <row r="120" spans="1:9" s="147" customFormat="1" x14ac:dyDescent="0.2">
      <c r="A120" s="138"/>
      <c r="B120" s="138"/>
      <c r="C120" s="112"/>
      <c r="D120" s="139"/>
      <c r="E120" s="95"/>
      <c r="F120" s="100"/>
      <c r="G120" s="767"/>
      <c r="H120" s="767"/>
    </row>
    <row r="121" spans="1:9" s="147" customFormat="1" x14ac:dyDescent="0.2">
      <c r="A121" s="138"/>
      <c r="B121" s="138"/>
      <c r="C121" s="112"/>
      <c r="D121" s="139"/>
      <c r="E121" s="95"/>
      <c r="F121" s="100"/>
      <c r="G121" s="767"/>
      <c r="H121" s="767"/>
    </row>
    <row r="122" spans="1:9" s="147" customFormat="1" x14ac:dyDescent="0.2">
      <c r="A122" s="138"/>
      <c r="B122" s="138"/>
      <c r="C122" s="112"/>
      <c r="D122" s="139"/>
      <c r="E122" s="95"/>
      <c r="F122" s="100"/>
      <c r="G122" s="767"/>
      <c r="H122" s="767"/>
    </row>
    <row r="123" spans="1:9" s="147" customFormat="1" x14ac:dyDescent="0.2">
      <c r="A123" s="138"/>
      <c r="B123" s="138"/>
      <c r="C123" s="112"/>
      <c r="D123" s="139"/>
      <c r="E123" s="95"/>
      <c r="F123" s="100"/>
      <c r="G123" s="767"/>
      <c r="H123" s="767"/>
    </row>
    <row r="124" spans="1:9" s="147" customFormat="1" x14ac:dyDescent="0.2">
      <c r="A124" s="138"/>
      <c r="B124" s="138"/>
      <c r="C124" s="112"/>
      <c r="D124" s="139"/>
      <c r="E124" s="95"/>
      <c r="F124" s="100"/>
      <c r="G124" s="767"/>
      <c r="H124" s="767"/>
    </row>
    <row r="125" spans="1:9" s="147" customFormat="1" x14ac:dyDescent="0.2">
      <c r="A125" s="138"/>
      <c r="B125" s="138"/>
      <c r="C125" s="112"/>
      <c r="D125" s="139"/>
      <c r="E125" s="95"/>
      <c r="F125" s="100"/>
      <c r="G125" s="767"/>
      <c r="H125" s="767"/>
    </row>
    <row r="126" spans="1:9" s="147" customFormat="1" ht="15.75" thickBot="1" x14ac:dyDescent="0.25">
      <c r="A126" s="138"/>
      <c r="B126" s="138"/>
      <c r="C126" s="112"/>
      <c r="D126" s="139"/>
      <c r="E126" s="95"/>
      <c r="F126" s="100"/>
      <c r="G126" s="767"/>
      <c r="H126" s="767"/>
    </row>
    <row r="127" spans="1:9" ht="30" customHeight="1" collapsed="1" thickTop="1" thickBot="1" x14ac:dyDescent="0.25">
      <c r="A127" s="458"/>
      <c r="B127" s="115"/>
      <c r="C127" s="459" t="s">
        <v>1196</v>
      </c>
      <c r="D127" s="116"/>
      <c r="E127" s="458"/>
      <c r="F127" s="460"/>
      <c r="G127" s="770"/>
      <c r="H127" s="771">
        <f>SUM(H88:H126)</f>
        <v>0</v>
      </c>
    </row>
    <row r="128" spans="1:9" ht="30" customHeight="1" thickTop="1" thickBot="1" x14ac:dyDescent="0.25">
      <c r="A128" s="458"/>
      <c r="B128" s="115"/>
      <c r="C128" s="459" t="s">
        <v>1197</v>
      </c>
      <c r="D128" s="116"/>
      <c r="E128" s="458"/>
      <c r="F128" s="460"/>
      <c r="G128" s="770"/>
      <c r="H128" s="771">
        <f>H127</f>
        <v>0</v>
      </c>
    </row>
    <row r="129" spans="1:8" s="147" customFormat="1" ht="15.75" thickTop="1" x14ac:dyDescent="0.2">
      <c r="A129" s="138"/>
      <c r="B129" s="138"/>
      <c r="C129" s="112"/>
      <c r="D129" s="139"/>
      <c r="E129" s="95"/>
      <c r="F129" s="100"/>
      <c r="G129" s="767"/>
      <c r="H129" s="767"/>
    </row>
    <row r="130" spans="1:8" s="147" customFormat="1" ht="75.75" customHeight="1" x14ac:dyDescent="0.2">
      <c r="A130" s="95"/>
      <c r="B130" s="138"/>
      <c r="C130" s="453" t="s">
        <v>1354</v>
      </c>
      <c r="D130" s="139"/>
      <c r="E130" s="95"/>
      <c r="F130" s="100"/>
      <c r="G130" s="767"/>
      <c r="H130" s="767"/>
    </row>
    <row r="131" spans="1:8" s="147" customFormat="1" x14ac:dyDescent="0.2">
      <c r="A131" s="95"/>
      <c r="B131" s="138"/>
      <c r="C131" s="112"/>
      <c r="D131" s="139"/>
      <c r="E131" s="95"/>
      <c r="F131" s="100"/>
      <c r="G131" s="767"/>
      <c r="H131" s="767"/>
    </row>
    <row r="132" spans="1:8" s="147" customFormat="1" x14ac:dyDescent="0.2">
      <c r="A132" s="95"/>
      <c r="B132" s="138"/>
      <c r="C132" s="118" t="s">
        <v>1368</v>
      </c>
      <c r="D132" s="139"/>
      <c r="E132" s="95"/>
      <c r="F132" s="100"/>
      <c r="G132" s="767"/>
      <c r="H132" s="767"/>
    </row>
    <row r="133" spans="1:8" s="147" customFormat="1" ht="18.75" customHeight="1" x14ac:dyDescent="0.2">
      <c r="A133" s="95" t="s">
        <v>575</v>
      </c>
      <c r="B133" s="138"/>
      <c r="C133" s="112" t="s">
        <v>1369</v>
      </c>
      <c r="D133" s="139"/>
      <c r="E133" s="95" t="s">
        <v>472</v>
      </c>
      <c r="F133" s="100">
        <v>228</v>
      </c>
      <c r="G133" s="767">
        <f>'GUEST BLOCK___FIRST FLOOR'!G133</f>
        <v>0</v>
      </c>
      <c r="H133" s="769">
        <f>ROUND(F133,0)*G133</f>
        <v>0</v>
      </c>
    </row>
    <row r="134" spans="1:8" s="147" customFormat="1" x14ac:dyDescent="0.2">
      <c r="A134" s="95"/>
      <c r="B134" s="138"/>
      <c r="C134" s="112"/>
      <c r="D134" s="139"/>
      <c r="E134" s="95"/>
      <c r="F134" s="100"/>
      <c r="G134" s="767"/>
      <c r="H134" s="767"/>
    </row>
    <row r="135" spans="1:8" s="147" customFormat="1" x14ac:dyDescent="0.2">
      <c r="A135" s="95"/>
      <c r="B135" s="138"/>
      <c r="C135" s="112"/>
      <c r="D135" s="139"/>
      <c r="E135" s="95"/>
      <c r="F135" s="100"/>
      <c r="G135" s="767"/>
      <c r="H135" s="767"/>
    </row>
    <row r="136" spans="1:8" s="147" customFormat="1" x14ac:dyDescent="0.2">
      <c r="A136" s="95"/>
      <c r="B136" s="138"/>
      <c r="C136" s="112"/>
      <c r="D136" s="139"/>
      <c r="E136" s="95"/>
      <c r="F136" s="100"/>
      <c r="G136" s="767"/>
      <c r="H136" s="767"/>
    </row>
    <row r="137" spans="1:8" s="147" customFormat="1" x14ac:dyDescent="0.2">
      <c r="A137" s="138"/>
      <c r="B137" s="138"/>
      <c r="C137" s="112"/>
      <c r="D137" s="139"/>
      <c r="E137" s="95"/>
      <c r="F137" s="100"/>
      <c r="G137" s="767"/>
      <c r="H137" s="767"/>
    </row>
    <row r="138" spans="1:8" s="147" customFormat="1" x14ac:dyDescent="0.2">
      <c r="A138" s="138"/>
      <c r="B138" s="138"/>
      <c r="C138" s="112"/>
      <c r="D138" s="139"/>
      <c r="E138" s="95"/>
      <c r="F138" s="100"/>
      <c r="G138" s="767"/>
      <c r="H138" s="767"/>
    </row>
    <row r="139" spans="1:8" s="147" customFormat="1" x14ac:dyDescent="0.2">
      <c r="A139" s="138"/>
      <c r="B139" s="138"/>
      <c r="C139" s="112"/>
      <c r="D139" s="139"/>
      <c r="E139" s="95"/>
      <c r="F139" s="100"/>
      <c r="G139" s="767"/>
      <c r="H139" s="767"/>
    </row>
    <row r="140" spans="1:8" s="147" customFormat="1" x14ac:dyDescent="0.2">
      <c r="A140" s="138"/>
      <c r="B140" s="138"/>
      <c r="C140" s="112"/>
      <c r="D140" s="139"/>
      <c r="E140" s="95"/>
      <c r="F140" s="100"/>
      <c r="G140" s="767"/>
      <c r="H140" s="767"/>
    </row>
    <row r="141" spans="1:8" s="147" customFormat="1" x14ac:dyDescent="0.2">
      <c r="A141" s="138"/>
      <c r="B141" s="138"/>
      <c r="C141" s="112"/>
      <c r="D141" s="139"/>
      <c r="E141" s="95"/>
      <c r="F141" s="100"/>
      <c r="G141" s="767"/>
      <c r="H141" s="767"/>
    </row>
    <row r="142" spans="1:8" s="147" customFormat="1" x14ac:dyDescent="0.2">
      <c r="A142" s="138"/>
      <c r="B142" s="138"/>
      <c r="C142" s="112"/>
      <c r="D142" s="139"/>
      <c r="E142" s="95"/>
      <c r="F142" s="100"/>
      <c r="G142" s="767"/>
      <c r="H142" s="767"/>
    </row>
    <row r="143" spans="1:8" s="147" customFormat="1" x14ac:dyDescent="0.2">
      <c r="A143" s="138"/>
      <c r="B143" s="138"/>
      <c r="C143" s="112"/>
      <c r="D143" s="139"/>
      <c r="E143" s="95"/>
      <c r="F143" s="100"/>
      <c r="G143" s="767"/>
      <c r="H143" s="767"/>
    </row>
    <row r="144" spans="1:8" s="147" customFormat="1" x14ac:dyDescent="0.2">
      <c r="A144" s="138"/>
      <c r="B144" s="138"/>
      <c r="C144" s="112"/>
      <c r="D144" s="139"/>
      <c r="E144" s="95"/>
      <c r="F144" s="100"/>
      <c r="G144" s="767"/>
      <c r="H144" s="767"/>
    </row>
    <row r="145" spans="1:8" s="147" customFormat="1" x14ac:dyDescent="0.2">
      <c r="A145" s="138"/>
      <c r="B145" s="138"/>
      <c r="C145" s="112"/>
      <c r="D145" s="139"/>
      <c r="E145" s="95"/>
      <c r="F145" s="100"/>
      <c r="G145" s="767"/>
      <c r="H145" s="767"/>
    </row>
    <row r="146" spans="1:8" s="147" customFormat="1" x14ac:dyDescent="0.2">
      <c r="A146" s="138"/>
      <c r="B146" s="138"/>
      <c r="C146" s="112"/>
      <c r="D146" s="139"/>
      <c r="E146" s="95"/>
      <c r="F146" s="100"/>
      <c r="G146" s="767"/>
      <c r="H146" s="767"/>
    </row>
    <row r="147" spans="1:8" s="147" customFormat="1" x14ac:dyDescent="0.2">
      <c r="A147" s="138"/>
      <c r="B147" s="138"/>
      <c r="C147" s="112"/>
      <c r="D147" s="139"/>
      <c r="E147" s="95"/>
      <c r="F147" s="100"/>
      <c r="G147" s="767"/>
      <c r="H147" s="767"/>
    </row>
    <row r="148" spans="1:8" s="147" customFormat="1" x14ac:dyDescent="0.2">
      <c r="A148" s="138"/>
      <c r="B148" s="138"/>
      <c r="C148" s="112"/>
      <c r="D148" s="139"/>
      <c r="E148" s="95"/>
      <c r="F148" s="100"/>
      <c r="G148" s="767"/>
      <c r="H148" s="767"/>
    </row>
    <row r="149" spans="1:8" s="147" customFormat="1" x14ac:dyDescent="0.2">
      <c r="A149" s="138"/>
      <c r="B149" s="138"/>
      <c r="C149" s="112"/>
      <c r="D149" s="139"/>
      <c r="E149" s="95"/>
      <c r="F149" s="100"/>
      <c r="G149" s="767"/>
      <c r="H149" s="767"/>
    </row>
    <row r="150" spans="1:8" s="147" customFormat="1" x14ac:dyDescent="0.2">
      <c r="A150" s="138"/>
      <c r="B150" s="138"/>
      <c r="C150" s="112"/>
      <c r="D150" s="139"/>
      <c r="E150" s="95"/>
      <c r="F150" s="100"/>
      <c r="G150" s="767"/>
      <c r="H150" s="767"/>
    </row>
    <row r="151" spans="1:8" s="147" customFormat="1" x14ac:dyDescent="0.2">
      <c r="A151" s="138"/>
      <c r="B151" s="138"/>
      <c r="C151" s="112"/>
      <c r="D151" s="139"/>
      <c r="E151" s="95"/>
      <c r="F151" s="100"/>
      <c r="G151" s="767"/>
      <c r="H151" s="767"/>
    </row>
    <row r="152" spans="1:8" s="147" customFormat="1" x14ac:dyDescent="0.2">
      <c r="A152" s="138"/>
      <c r="B152" s="138"/>
      <c r="C152" s="112"/>
      <c r="D152" s="139"/>
      <c r="E152" s="95"/>
      <c r="F152" s="100"/>
      <c r="G152" s="767"/>
      <c r="H152" s="767"/>
    </row>
    <row r="153" spans="1:8" s="147" customFormat="1" x14ac:dyDescent="0.2">
      <c r="A153" s="138"/>
      <c r="B153" s="138"/>
      <c r="C153" s="112"/>
      <c r="D153" s="139"/>
      <c r="E153" s="95"/>
      <c r="F153" s="100"/>
      <c r="G153" s="767"/>
      <c r="H153" s="767"/>
    </row>
    <row r="154" spans="1:8" s="147" customFormat="1" x14ac:dyDescent="0.2">
      <c r="A154" s="138"/>
      <c r="B154" s="138"/>
      <c r="C154" s="112"/>
      <c r="D154" s="139"/>
      <c r="E154" s="95"/>
      <c r="F154" s="100"/>
      <c r="G154" s="767"/>
      <c r="H154" s="767"/>
    </row>
    <row r="155" spans="1:8" s="147" customFormat="1" x14ac:dyDescent="0.2">
      <c r="A155" s="138"/>
      <c r="B155" s="138"/>
      <c r="C155" s="112"/>
      <c r="D155" s="139"/>
      <c r="E155" s="95"/>
      <c r="F155" s="100"/>
      <c r="G155" s="767"/>
      <c r="H155" s="767"/>
    </row>
    <row r="156" spans="1:8" s="147" customFormat="1" x14ac:dyDescent="0.2">
      <c r="A156" s="138"/>
      <c r="B156" s="138"/>
      <c r="C156" s="112"/>
      <c r="D156" s="139"/>
      <c r="E156" s="95"/>
      <c r="F156" s="100"/>
      <c r="G156" s="767"/>
      <c r="H156" s="767"/>
    </row>
    <row r="157" spans="1:8" s="147" customFormat="1" x14ac:dyDescent="0.2">
      <c r="A157" s="138"/>
      <c r="B157" s="138"/>
      <c r="C157" s="112"/>
      <c r="D157" s="139"/>
      <c r="E157" s="95"/>
      <c r="F157" s="100"/>
      <c r="G157" s="767"/>
      <c r="H157" s="767"/>
    </row>
    <row r="158" spans="1:8" s="147" customFormat="1" x14ac:dyDescent="0.2">
      <c r="A158" s="138"/>
      <c r="B158" s="138"/>
      <c r="C158" s="112"/>
      <c r="D158" s="139"/>
      <c r="E158" s="95"/>
      <c r="F158" s="100"/>
      <c r="G158" s="767"/>
      <c r="H158" s="767"/>
    </row>
    <row r="159" spans="1:8" s="147" customFormat="1" x14ac:dyDescent="0.2">
      <c r="A159" s="138"/>
      <c r="B159" s="138"/>
      <c r="C159" s="112"/>
      <c r="D159" s="139"/>
      <c r="E159" s="95"/>
      <c r="F159" s="100"/>
      <c r="G159" s="767"/>
      <c r="H159" s="767"/>
    </row>
    <row r="160" spans="1:8" s="147" customFormat="1" x14ac:dyDescent="0.2">
      <c r="A160" s="138"/>
      <c r="B160" s="138"/>
      <c r="C160" s="112"/>
      <c r="D160" s="139"/>
      <c r="E160" s="95"/>
      <c r="F160" s="100"/>
      <c r="G160" s="767"/>
      <c r="H160" s="767"/>
    </row>
    <row r="161" spans="1:8" s="147" customFormat="1" x14ac:dyDescent="0.2">
      <c r="A161" s="138"/>
      <c r="B161" s="138"/>
      <c r="C161" s="112"/>
      <c r="D161" s="139"/>
      <c r="E161" s="95"/>
      <c r="F161" s="100"/>
      <c r="G161" s="767"/>
      <c r="H161" s="767"/>
    </row>
    <row r="162" spans="1:8" s="147" customFormat="1" x14ac:dyDescent="0.2">
      <c r="A162" s="138"/>
      <c r="B162" s="138"/>
      <c r="C162" s="112"/>
      <c r="D162" s="139"/>
      <c r="E162" s="95"/>
      <c r="F162" s="100"/>
      <c r="G162" s="767"/>
      <c r="H162" s="767"/>
    </row>
    <row r="163" spans="1:8" s="147" customFormat="1" x14ac:dyDescent="0.2">
      <c r="A163" s="138"/>
      <c r="B163" s="138"/>
      <c r="C163" s="112"/>
      <c r="D163" s="139"/>
      <c r="E163" s="95"/>
      <c r="F163" s="100"/>
      <c r="G163" s="767"/>
      <c r="H163" s="767"/>
    </row>
    <row r="164" spans="1:8" s="147" customFormat="1" x14ac:dyDescent="0.2">
      <c r="A164" s="138"/>
      <c r="B164" s="138"/>
      <c r="C164" s="112"/>
      <c r="D164" s="139"/>
      <c r="E164" s="95"/>
      <c r="F164" s="100"/>
      <c r="G164" s="767"/>
      <c r="H164" s="767"/>
    </row>
    <row r="165" spans="1:8" s="147" customFormat="1" ht="15.75" thickBot="1" x14ac:dyDescent="0.25">
      <c r="A165" s="138"/>
      <c r="B165" s="138"/>
      <c r="C165" s="112"/>
      <c r="D165" s="139"/>
      <c r="E165" s="95"/>
      <c r="F165" s="100"/>
      <c r="G165" s="767"/>
      <c r="H165" s="767"/>
    </row>
    <row r="166" spans="1:8" s="147" customFormat="1" ht="18" customHeight="1" thickTop="1" x14ac:dyDescent="0.2">
      <c r="A166" s="129"/>
      <c r="B166" s="159"/>
      <c r="C166" s="286" t="str">
        <f>C94</f>
        <v>ELEMENT NO. 2</v>
      </c>
      <c r="D166" s="160"/>
      <c r="E166" s="129"/>
      <c r="F166" s="132"/>
      <c r="G166" s="778"/>
      <c r="H166" s="786"/>
    </row>
    <row r="167" spans="1:8" s="147" customFormat="1" ht="18" customHeight="1" x14ac:dyDescent="0.2">
      <c r="A167" s="95"/>
      <c r="B167" s="138"/>
      <c r="C167" s="300" t="s">
        <v>831</v>
      </c>
      <c r="D167" s="144"/>
      <c r="E167" s="95"/>
      <c r="F167" s="100"/>
      <c r="G167" s="767"/>
      <c r="H167" s="787">
        <f>SUM(H128:H165)</f>
        <v>0</v>
      </c>
    </row>
    <row r="168" spans="1:8" s="147" customFormat="1" ht="18" customHeight="1" thickBot="1" x14ac:dyDescent="0.25">
      <c r="A168" s="134"/>
      <c r="B168" s="161"/>
      <c r="C168" s="287" t="s">
        <v>840</v>
      </c>
      <c r="D168" s="162"/>
      <c r="E168" s="134"/>
      <c r="F168" s="137"/>
      <c r="G168" s="781"/>
      <c r="H168" s="788"/>
    </row>
    <row r="169" spans="1:8" ht="16.5" thickTop="1" thickBot="1" x14ac:dyDescent="0.25">
      <c r="C169" s="97"/>
      <c r="D169" s="98"/>
      <c r="E169" s="99"/>
      <c r="G169" s="767"/>
      <c r="H169" s="767"/>
    </row>
    <row r="170" spans="1:8" ht="5.0999999999999996" customHeight="1" x14ac:dyDescent="0.2">
      <c r="C170" s="105"/>
      <c r="D170" s="106"/>
      <c r="E170" s="99"/>
      <c r="G170" s="767"/>
      <c r="H170" s="767"/>
    </row>
    <row r="171" spans="1:8" ht="15.75" x14ac:dyDescent="0.2">
      <c r="C171" s="272" t="str">
        <f>C90</f>
        <v>BILL NO. 6</v>
      </c>
      <c r="D171" s="106"/>
      <c r="E171" s="99"/>
      <c r="G171" s="767"/>
      <c r="H171" s="767"/>
    </row>
    <row r="172" spans="1:8" ht="5.0999999999999996" customHeight="1" x14ac:dyDescent="0.2">
      <c r="C172" s="272"/>
      <c r="D172" s="98"/>
      <c r="E172" s="99"/>
      <c r="G172" s="767"/>
      <c r="H172" s="767"/>
    </row>
    <row r="173" spans="1:8" ht="31.5" x14ac:dyDescent="0.2">
      <c r="C173" s="273" t="str">
        <f>C92</f>
        <v>LMS GUEST HOUSE AND CONFERENCE CENTRE                                                                                                                          (SECOND FLOOR)</v>
      </c>
      <c r="D173" s="106"/>
      <c r="E173" s="99"/>
      <c r="G173" s="767"/>
      <c r="H173" s="767"/>
    </row>
    <row r="174" spans="1:8" ht="5.0999999999999996" customHeight="1" x14ac:dyDescent="0.2">
      <c r="C174" s="274"/>
      <c r="G174" s="767"/>
      <c r="H174" s="767"/>
    </row>
    <row r="175" spans="1:8" ht="15.75" x14ac:dyDescent="0.2">
      <c r="C175" s="272" t="s">
        <v>848</v>
      </c>
      <c r="D175" s="106"/>
      <c r="G175" s="767"/>
      <c r="H175" s="767"/>
    </row>
    <row r="176" spans="1:8" ht="5.0999999999999996" customHeight="1" x14ac:dyDescent="0.2">
      <c r="C176" s="272"/>
      <c r="D176" s="98"/>
      <c r="G176" s="767"/>
      <c r="H176" s="767"/>
    </row>
    <row r="177" spans="1:8" ht="18" customHeight="1" x14ac:dyDescent="0.2">
      <c r="C177" s="273" t="s">
        <v>852</v>
      </c>
      <c r="D177" s="98"/>
      <c r="G177" s="767"/>
      <c r="H177" s="767"/>
    </row>
    <row r="178" spans="1:8" s="111" customFormat="1" ht="5.0999999999999996" customHeight="1" thickBot="1" x14ac:dyDescent="0.25">
      <c r="A178" s="95"/>
      <c r="B178" s="96"/>
      <c r="C178" s="110"/>
      <c r="D178" s="106"/>
      <c r="E178" s="99"/>
      <c r="F178" s="100"/>
      <c r="G178" s="767"/>
      <c r="H178" s="767"/>
    </row>
    <row r="179" spans="1:8" ht="15.75" customHeight="1" x14ac:dyDescent="0.2">
      <c r="C179" s="118"/>
      <c r="D179" s="133"/>
      <c r="G179" s="767"/>
      <c r="H179" s="767"/>
    </row>
    <row r="180" spans="1:8" ht="15.75" x14ac:dyDescent="0.2">
      <c r="C180" s="281" t="s">
        <v>856</v>
      </c>
      <c r="D180" s="133"/>
      <c r="G180" s="767"/>
      <c r="H180" s="767"/>
    </row>
    <row r="181" spans="1:8" ht="9.9499999999999993" customHeight="1" x14ac:dyDescent="0.2">
      <c r="C181" s="97"/>
      <c r="D181" s="133"/>
      <c r="G181" s="767"/>
      <c r="H181" s="767"/>
    </row>
    <row r="182" spans="1:8" ht="31.5" x14ac:dyDescent="0.2">
      <c r="C182" s="503" t="s">
        <v>1407</v>
      </c>
      <c r="D182" s="133"/>
      <c r="G182" s="767"/>
      <c r="H182" s="767"/>
    </row>
    <row r="183" spans="1:8" ht="5.0999999999999996" customHeight="1" x14ac:dyDescent="0.2">
      <c r="C183" s="97"/>
      <c r="D183" s="133"/>
      <c r="G183" s="767"/>
      <c r="H183" s="767"/>
    </row>
    <row r="184" spans="1:8" ht="20.100000000000001" customHeight="1" x14ac:dyDescent="0.2">
      <c r="A184" s="95" t="s">
        <v>575</v>
      </c>
      <c r="C184" s="112" t="s">
        <v>1404</v>
      </c>
      <c r="D184" s="133"/>
      <c r="E184" s="95" t="s">
        <v>223</v>
      </c>
      <c r="F184" s="100">
        <v>329.01120000000003</v>
      </c>
      <c r="G184" s="767">
        <f>'GUEST BLOCK___FIRST FLOOR'!G184</f>
        <v>0</v>
      </c>
      <c r="H184" s="769">
        <f>ROUND(F184,0)*G184</f>
        <v>0</v>
      </c>
    </row>
    <row r="185" spans="1:8" ht="15.75" customHeight="1" x14ac:dyDescent="0.2">
      <c r="D185" s="133"/>
      <c r="G185" s="767"/>
      <c r="H185" s="769"/>
    </row>
    <row r="186" spans="1:8" ht="15.75" x14ac:dyDescent="0.2">
      <c r="C186" s="281" t="s">
        <v>857</v>
      </c>
      <c r="D186" s="133"/>
      <c r="G186" s="767"/>
      <c r="H186" s="767"/>
    </row>
    <row r="187" spans="1:8" ht="9.9499999999999993" customHeight="1" x14ac:dyDescent="0.2">
      <c r="C187" s="97"/>
      <c r="D187" s="133"/>
      <c r="G187" s="767"/>
      <c r="H187" s="767"/>
    </row>
    <row r="188" spans="1:8" ht="83.25" customHeight="1" x14ac:dyDescent="0.2">
      <c r="C188" s="503" t="s">
        <v>1406</v>
      </c>
      <c r="D188" s="133"/>
      <c r="G188" s="767"/>
      <c r="H188" s="767"/>
    </row>
    <row r="189" spans="1:8" ht="5.0999999999999996" customHeight="1" x14ac:dyDescent="0.2">
      <c r="C189" s="97"/>
      <c r="D189" s="133"/>
      <c r="G189" s="767"/>
      <c r="H189" s="767"/>
    </row>
    <row r="190" spans="1:8" ht="20.100000000000001" customHeight="1" x14ac:dyDescent="0.2">
      <c r="A190" s="95" t="s">
        <v>595</v>
      </c>
      <c r="C190" s="112" t="s">
        <v>1404</v>
      </c>
      <c r="D190" s="133"/>
      <c r="E190" s="95" t="s">
        <v>223</v>
      </c>
      <c r="F190" s="100">
        <v>221.5899</v>
      </c>
      <c r="G190" s="767">
        <f>'GUEST BLOCK___FIRST FLOOR'!G190</f>
        <v>0</v>
      </c>
      <c r="H190" s="769">
        <f>ROUND(F190,0)*G190</f>
        <v>0</v>
      </c>
    </row>
    <row r="191" spans="1:8" ht="15.75" customHeight="1" x14ac:dyDescent="0.2">
      <c r="D191" s="133"/>
      <c r="G191" s="767"/>
      <c r="H191" s="769"/>
    </row>
    <row r="192" spans="1:8" ht="51" customHeight="1" x14ac:dyDescent="0.2">
      <c r="C192" s="503" t="s">
        <v>1411</v>
      </c>
      <c r="D192" s="133"/>
      <c r="G192" s="767"/>
      <c r="H192" s="767"/>
    </row>
    <row r="193" spans="1:8" ht="5.0999999999999996" customHeight="1" x14ac:dyDescent="0.2">
      <c r="C193" s="97"/>
      <c r="D193" s="133"/>
      <c r="G193" s="767"/>
      <c r="H193" s="767"/>
    </row>
    <row r="194" spans="1:8" ht="20.100000000000001" customHeight="1" x14ac:dyDescent="0.2">
      <c r="A194" s="95" t="s">
        <v>749</v>
      </c>
      <c r="C194" s="112" t="s">
        <v>795</v>
      </c>
      <c r="D194" s="133"/>
      <c r="E194" s="95" t="s">
        <v>223</v>
      </c>
      <c r="F194" s="100">
        <v>2277.0364500000001</v>
      </c>
      <c r="G194" s="767">
        <f>'GUEST BLOCK___FIRST FLOOR'!G194</f>
        <v>0</v>
      </c>
      <c r="H194" s="769">
        <f>ROUND(F194,0)*G194</f>
        <v>0</v>
      </c>
    </row>
    <row r="195" spans="1:8" ht="15.75" customHeight="1" x14ac:dyDescent="0.2">
      <c r="C195" s="118"/>
      <c r="D195" s="133"/>
      <c r="G195" s="767"/>
      <c r="H195" s="767"/>
    </row>
    <row r="196" spans="1:8" ht="31.5" x14ac:dyDescent="0.2">
      <c r="C196" s="503" t="s">
        <v>1408</v>
      </c>
      <c r="D196" s="133"/>
      <c r="G196" s="767"/>
      <c r="H196" s="767"/>
    </row>
    <row r="197" spans="1:8" ht="5.0999999999999996" customHeight="1" x14ac:dyDescent="0.2">
      <c r="C197" s="97"/>
      <c r="D197" s="133"/>
      <c r="G197" s="767"/>
      <c r="H197" s="767"/>
    </row>
    <row r="198" spans="1:8" ht="33" customHeight="1" x14ac:dyDescent="0.2">
      <c r="A198" s="95" t="s">
        <v>606</v>
      </c>
      <c r="C198" s="112" t="s">
        <v>1409</v>
      </c>
      <c r="D198" s="133"/>
      <c r="E198" s="95" t="s">
        <v>223</v>
      </c>
      <c r="F198" s="100">
        <v>865.78710000000012</v>
      </c>
      <c r="G198" s="767">
        <f>'GUEST BLOCK___FIRST FLOOR'!G198</f>
        <v>0</v>
      </c>
      <c r="H198" s="769">
        <f>ROUND(F198,0)*G198</f>
        <v>0</v>
      </c>
    </row>
    <row r="199" spans="1:8" ht="9.9499999999999993" customHeight="1" x14ac:dyDescent="0.2">
      <c r="C199" s="118"/>
      <c r="D199" s="133"/>
      <c r="G199" s="767"/>
      <c r="H199" s="767"/>
    </row>
    <row r="200" spans="1:8" ht="15.75" customHeight="1" x14ac:dyDescent="0.2">
      <c r="C200" s="118"/>
      <c r="D200" s="133"/>
      <c r="G200" s="767"/>
      <c r="H200" s="767"/>
    </row>
    <row r="201" spans="1:8" ht="15.75" customHeight="1" x14ac:dyDescent="0.2">
      <c r="C201" s="118"/>
      <c r="D201" s="133"/>
      <c r="G201" s="767"/>
      <c r="H201" s="767"/>
    </row>
    <row r="202" spans="1:8" ht="15.75" customHeight="1" x14ac:dyDescent="0.2">
      <c r="C202" s="118"/>
      <c r="D202" s="133"/>
      <c r="G202" s="767"/>
      <c r="H202" s="767"/>
    </row>
    <row r="203" spans="1:8" ht="14.1" customHeight="1" x14ac:dyDescent="0.2">
      <c r="C203" s="118"/>
      <c r="D203" s="133"/>
      <c r="G203" s="767"/>
      <c r="H203" s="767"/>
    </row>
    <row r="204" spans="1:8" ht="14.1" customHeight="1" x14ac:dyDescent="0.2">
      <c r="C204" s="118"/>
      <c r="D204" s="133"/>
      <c r="G204" s="767"/>
      <c r="H204" s="767"/>
    </row>
    <row r="205" spans="1:8" ht="14.1" customHeight="1" thickBot="1" x14ac:dyDescent="0.25">
      <c r="C205" s="118"/>
      <c r="D205" s="133"/>
      <c r="G205" s="767"/>
      <c r="H205" s="767"/>
    </row>
    <row r="206" spans="1:8" ht="18" customHeight="1" thickTop="1" x14ac:dyDescent="0.2">
      <c r="A206" s="129"/>
      <c r="B206" s="130"/>
      <c r="C206" s="286" t="str">
        <f>C175</f>
        <v>ELEMENT NO. 5</v>
      </c>
      <c r="D206" s="131"/>
      <c r="E206" s="129"/>
      <c r="F206" s="132"/>
      <c r="G206" s="778"/>
      <c r="H206" s="786"/>
    </row>
    <row r="207" spans="1:8" ht="18" customHeight="1" x14ac:dyDescent="0.2">
      <c r="C207" s="275" t="s">
        <v>852</v>
      </c>
      <c r="D207" s="133"/>
      <c r="G207" s="767"/>
      <c r="H207" s="787">
        <f>SUM(H169:H206)</f>
        <v>0</v>
      </c>
    </row>
    <row r="208" spans="1:8" ht="18" customHeight="1" thickBot="1" x14ac:dyDescent="0.25">
      <c r="A208" s="134"/>
      <c r="B208" s="135"/>
      <c r="C208" s="287" t="s">
        <v>840</v>
      </c>
      <c r="D208" s="136"/>
      <c r="E208" s="134"/>
      <c r="F208" s="137"/>
      <c r="G208" s="781"/>
      <c r="H208" s="788"/>
    </row>
    <row r="209" spans="1:8" ht="16.5" thickTop="1" thickBot="1" x14ac:dyDescent="0.25">
      <c r="C209" s="97"/>
      <c r="D209" s="98"/>
      <c r="E209" s="99"/>
      <c r="G209" s="767"/>
      <c r="H209" s="767"/>
    </row>
    <row r="210" spans="1:8" ht="5.0999999999999996" customHeight="1" x14ac:dyDescent="0.2">
      <c r="C210" s="105"/>
      <c r="D210" s="106"/>
      <c r="E210" s="99"/>
      <c r="G210" s="767"/>
      <c r="H210" s="767"/>
    </row>
    <row r="211" spans="1:8" ht="15.75" x14ac:dyDescent="0.2">
      <c r="C211" s="272" t="s">
        <v>844</v>
      </c>
      <c r="D211" s="106"/>
      <c r="E211" s="99"/>
      <c r="G211" s="767"/>
      <c r="H211" s="767"/>
    </row>
    <row r="212" spans="1:8" ht="5.0999999999999996" customHeight="1" x14ac:dyDescent="0.2">
      <c r="C212" s="272"/>
      <c r="D212" s="98"/>
      <c r="E212" s="99"/>
      <c r="G212" s="767"/>
      <c r="H212" s="767"/>
    </row>
    <row r="213" spans="1:8" ht="31.5" x14ac:dyDescent="0.2">
      <c r="C213" s="273" t="str">
        <f>C173</f>
        <v>LMS GUEST HOUSE AND CONFERENCE CENTRE                                                                                                                          (SECOND FLOOR)</v>
      </c>
      <c r="D213" s="106"/>
      <c r="E213" s="99"/>
      <c r="G213" s="767"/>
      <c r="H213" s="767"/>
    </row>
    <row r="214" spans="1:8" ht="5.0999999999999996" customHeight="1" x14ac:dyDescent="0.2">
      <c r="C214" s="274"/>
      <c r="G214" s="767"/>
      <c r="H214" s="767"/>
    </row>
    <row r="215" spans="1:8" ht="15.75" x14ac:dyDescent="0.2">
      <c r="C215" s="272" t="s">
        <v>288</v>
      </c>
      <c r="D215" s="106"/>
      <c r="G215" s="767"/>
      <c r="H215" s="767"/>
    </row>
    <row r="216" spans="1:8" ht="5.0999999999999996" customHeight="1" x14ac:dyDescent="0.2">
      <c r="C216" s="272"/>
      <c r="D216" s="98"/>
      <c r="G216" s="767"/>
      <c r="H216" s="767"/>
    </row>
    <row r="217" spans="1:8" ht="18" customHeight="1" x14ac:dyDescent="0.2">
      <c r="C217" s="273" t="s">
        <v>853</v>
      </c>
      <c r="D217" s="98"/>
      <c r="G217" s="767"/>
      <c r="H217" s="767"/>
    </row>
    <row r="218" spans="1:8" s="111" customFormat="1" ht="5.0999999999999996" customHeight="1" thickBot="1" x14ac:dyDescent="0.25">
      <c r="A218" s="95"/>
      <c r="B218" s="96"/>
      <c r="C218" s="110"/>
      <c r="D218" s="106"/>
      <c r="E218" s="99"/>
      <c r="F218" s="100"/>
      <c r="G218" s="767"/>
      <c r="H218" s="767"/>
    </row>
    <row r="219" spans="1:8" ht="15.75" customHeight="1" x14ac:dyDescent="0.2">
      <c r="C219" s="118"/>
      <c r="D219" s="133"/>
      <c r="G219" s="767"/>
      <c r="H219" s="767"/>
    </row>
    <row r="220" spans="1:8" ht="15.75" x14ac:dyDescent="0.2">
      <c r="C220" s="281" t="s">
        <v>858</v>
      </c>
      <c r="D220" s="133"/>
      <c r="G220" s="767"/>
      <c r="H220" s="767"/>
    </row>
    <row r="221" spans="1:8" ht="9.9499999999999993" customHeight="1" x14ac:dyDescent="0.2">
      <c r="C221" s="97"/>
      <c r="D221" s="133"/>
      <c r="G221" s="767"/>
      <c r="H221" s="767"/>
    </row>
    <row r="222" spans="1:8" ht="18" customHeight="1" x14ac:dyDescent="0.2">
      <c r="C222" s="503" t="s">
        <v>859</v>
      </c>
      <c r="D222" s="133"/>
      <c r="G222" s="767"/>
      <c r="H222" s="767"/>
    </row>
    <row r="223" spans="1:8" ht="5.0999999999999996" customHeight="1" x14ac:dyDescent="0.2">
      <c r="C223" s="118"/>
      <c r="D223" s="133"/>
      <c r="G223" s="767"/>
      <c r="H223" s="767"/>
    </row>
    <row r="224" spans="1:8" ht="34.5" customHeight="1" x14ac:dyDescent="0.2">
      <c r="A224" s="95" t="s">
        <v>575</v>
      </c>
      <c r="C224" s="112" t="s">
        <v>1410</v>
      </c>
      <c r="D224" s="133"/>
      <c r="E224" s="95" t="s">
        <v>223</v>
      </c>
      <c r="F224" s="100">
        <v>823.34595000000002</v>
      </c>
      <c r="G224" s="767">
        <f>'GUEST BLOCK___FIRST FLOOR'!G224</f>
        <v>0</v>
      </c>
      <c r="H224" s="769">
        <f>ROUND(F224,0)*G224</f>
        <v>0</v>
      </c>
    </row>
    <row r="225" spans="4:8" ht="9.9499999999999993" customHeight="1" x14ac:dyDescent="0.2">
      <c r="D225" s="133"/>
      <c r="G225" s="767"/>
      <c r="H225" s="767"/>
    </row>
    <row r="226" spans="4:8" x14ac:dyDescent="0.2">
      <c r="G226" s="767"/>
      <c r="H226" s="767"/>
    </row>
    <row r="227" spans="4:8" x14ac:dyDescent="0.2">
      <c r="G227" s="767"/>
      <c r="H227" s="767"/>
    </row>
    <row r="228" spans="4:8" x14ac:dyDescent="0.2">
      <c r="G228" s="767"/>
      <c r="H228" s="767"/>
    </row>
    <row r="229" spans="4:8" x14ac:dyDescent="0.2">
      <c r="G229" s="767"/>
      <c r="H229" s="767"/>
    </row>
    <row r="230" spans="4:8" x14ac:dyDescent="0.2">
      <c r="G230" s="767"/>
      <c r="H230" s="767"/>
    </row>
    <row r="231" spans="4:8" x14ac:dyDescent="0.2">
      <c r="G231" s="767"/>
      <c r="H231" s="767"/>
    </row>
    <row r="232" spans="4:8" x14ac:dyDescent="0.2">
      <c r="G232" s="767"/>
      <c r="H232" s="767"/>
    </row>
    <row r="233" spans="4:8" x14ac:dyDescent="0.2">
      <c r="G233" s="767"/>
      <c r="H233" s="767"/>
    </row>
    <row r="234" spans="4:8" x14ac:dyDescent="0.2">
      <c r="G234" s="767"/>
      <c r="H234" s="767"/>
    </row>
    <row r="235" spans="4:8" x14ac:dyDescent="0.2">
      <c r="G235" s="767"/>
      <c r="H235" s="767"/>
    </row>
    <row r="236" spans="4:8" x14ac:dyDescent="0.2">
      <c r="G236" s="767"/>
      <c r="H236" s="767"/>
    </row>
    <row r="237" spans="4:8" x14ac:dyDescent="0.2">
      <c r="G237" s="767"/>
      <c r="H237" s="767"/>
    </row>
    <row r="238" spans="4:8" x14ac:dyDescent="0.2">
      <c r="G238" s="767"/>
      <c r="H238" s="767"/>
    </row>
    <row r="239" spans="4:8" x14ac:dyDescent="0.2">
      <c r="G239" s="767"/>
      <c r="H239" s="767"/>
    </row>
    <row r="240" spans="4:8" x14ac:dyDescent="0.2">
      <c r="G240" s="767"/>
      <c r="H240" s="767"/>
    </row>
    <row r="241" spans="1:8" x14ac:dyDescent="0.2">
      <c r="G241" s="767"/>
      <c r="H241" s="767"/>
    </row>
    <row r="242" spans="1:8" x14ac:dyDescent="0.2">
      <c r="G242" s="767"/>
      <c r="H242" s="767"/>
    </row>
    <row r="243" spans="1:8" x14ac:dyDescent="0.2">
      <c r="G243" s="767"/>
      <c r="H243" s="767"/>
    </row>
    <row r="244" spans="1:8" x14ac:dyDescent="0.2">
      <c r="G244" s="767"/>
      <c r="H244" s="767"/>
    </row>
    <row r="245" spans="1:8" x14ac:dyDescent="0.2">
      <c r="G245" s="767"/>
      <c r="H245" s="767"/>
    </row>
    <row r="246" spans="1:8" x14ac:dyDescent="0.2">
      <c r="G246" s="767"/>
      <c r="H246" s="767"/>
    </row>
    <row r="247" spans="1:8" x14ac:dyDescent="0.2">
      <c r="G247" s="767"/>
      <c r="H247" s="767"/>
    </row>
    <row r="248" spans="1:8" x14ac:dyDescent="0.2">
      <c r="G248" s="767"/>
      <c r="H248" s="767"/>
    </row>
    <row r="249" spans="1:8" x14ac:dyDescent="0.2">
      <c r="G249" s="767"/>
      <c r="H249" s="767"/>
    </row>
    <row r="250" spans="1:8" x14ac:dyDescent="0.2">
      <c r="G250" s="767"/>
      <c r="H250" s="767"/>
    </row>
    <row r="251" spans="1:8" x14ac:dyDescent="0.2">
      <c r="G251" s="767"/>
      <c r="H251" s="767"/>
    </row>
    <row r="252" spans="1:8" x14ac:dyDescent="0.2">
      <c r="G252" s="767"/>
      <c r="H252" s="767"/>
    </row>
    <row r="253" spans="1:8" ht="15.75" thickBot="1" x14ac:dyDescent="0.25">
      <c r="G253" s="767"/>
      <c r="H253" s="767"/>
    </row>
    <row r="254" spans="1:8" ht="18" customHeight="1" thickTop="1" x14ac:dyDescent="0.2">
      <c r="A254" s="129"/>
      <c r="B254" s="130"/>
      <c r="C254" s="286" t="str">
        <f>C215</f>
        <v>ELEMENT NO. 6</v>
      </c>
      <c r="D254" s="131"/>
      <c r="E254" s="129"/>
      <c r="F254" s="132"/>
      <c r="G254" s="778"/>
      <c r="H254" s="786"/>
    </row>
    <row r="255" spans="1:8" ht="18" customHeight="1" x14ac:dyDescent="0.2">
      <c r="C255" s="275" t="s">
        <v>853</v>
      </c>
      <c r="D255" s="133"/>
      <c r="G255" s="767"/>
      <c r="H255" s="787">
        <f>SUM(H209:H254)</f>
        <v>0</v>
      </c>
    </row>
    <row r="256" spans="1:8" ht="18" customHeight="1" thickBot="1" x14ac:dyDescent="0.25">
      <c r="A256" s="134"/>
      <c r="B256" s="135"/>
      <c r="C256" s="287" t="s">
        <v>840</v>
      </c>
      <c r="D256" s="136"/>
      <c r="E256" s="134"/>
      <c r="F256" s="137"/>
      <c r="G256" s="781"/>
      <c r="H256" s="788"/>
    </row>
    <row r="257" spans="1:8" ht="16.5" thickTop="1" thickBot="1" x14ac:dyDescent="0.25">
      <c r="C257" s="97"/>
      <c r="D257" s="98"/>
      <c r="E257" s="99"/>
      <c r="G257" s="767"/>
      <c r="H257" s="767"/>
    </row>
    <row r="258" spans="1:8" ht="5.0999999999999996" customHeight="1" x14ac:dyDescent="0.2">
      <c r="C258" s="105"/>
      <c r="D258" s="106"/>
      <c r="E258" s="99"/>
      <c r="G258" s="767"/>
      <c r="H258" s="767"/>
    </row>
    <row r="259" spans="1:8" ht="15.75" x14ac:dyDescent="0.2">
      <c r="C259" s="272" t="s">
        <v>844</v>
      </c>
      <c r="D259" s="106"/>
      <c r="E259" s="99"/>
      <c r="G259" s="767"/>
      <c r="H259" s="767"/>
    </row>
    <row r="260" spans="1:8" ht="5.0999999999999996" customHeight="1" x14ac:dyDescent="0.2">
      <c r="C260" s="272"/>
      <c r="D260" s="98"/>
      <c r="E260" s="99"/>
      <c r="G260" s="767"/>
      <c r="H260" s="767"/>
    </row>
    <row r="261" spans="1:8" ht="31.5" x14ac:dyDescent="0.2">
      <c r="C261" s="273" t="str">
        <f>C213</f>
        <v>LMS GUEST HOUSE AND CONFERENCE CENTRE                                                                                                                          (SECOND FLOOR)</v>
      </c>
      <c r="D261" s="106"/>
      <c r="E261" s="99"/>
      <c r="G261" s="767"/>
      <c r="H261" s="767"/>
    </row>
    <row r="262" spans="1:8" ht="5.0999999999999996" customHeight="1" x14ac:dyDescent="0.2">
      <c r="C262" s="274"/>
      <c r="G262" s="767"/>
      <c r="H262" s="767"/>
    </row>
    <row r="263" spans="1:8" ht="15.75" x14ac:dyDescent="0.2">
      <c r="C263" s="272" t="s">
        <v>836</v>
      </c>
      <c r="D263" s="106"/>
      <c r="G263" s="767"/>
      <c r="H263" s="767"/>
    </row>
    <row r="264" spans="1:8" ht="5.0999999999999996" customHeight="1" x14ac:dyDescent="0.2">
      <c r="C264" s="272"/>
      <c r="D264" s="98"/>
      <c r="G264" s="767"/>
      <c r="H264" s="767"/>
    </row>
    <row r="265" spans="1:8" ht="18" customHeight="1" x14ac:dyDescent="0.2">
      <c r="C265" s="273" t="s">
        <v>854</v>
      </c>
      <c r="D265" s="98"/>
      <c r="G265" s="767"/>
      <c r="H265" s="767"/>
    </row>
    <row r="266" spans="1:8" s="111" customFormat="1" ht="5.0999999999999996" customHeight="1" thickBot="1" x14ac:dyDescent="0.25">
      <c r="A266" s="95"/>
      <c r="B266" s="96"/>
      <c r="C266" s="110"/>
      <c r="D266" s="106"/>
      <c r="E266" s="99"/>
      <c r="F266" s="100"/>
      <c r="G266" s="767"/>
      <c r="H266" s="767"/>
    </row>
    <row r="267" spans="1:8" ht="15.75" customHeight="1" x14ac:dyDescent="0.2">
      <c r="C267" s="118"/>
      <c r="D267" s="133"/>
      <c r="G267" s="767"/>
      <c r="H267" s="767"/>
    </row>
    <row r="268" spans="1:8" ht="52.5" customHeight="1" x14ac:dyDescent="0.2">
      <c r="C268" s="503" t="s">
        <v>1412</v>
      </c>
      <c r="D268" s="133"/>
      <c r="G268" s="767"/>
      <c r="H268" s="767"/>
    </row>
    <row r="269" spans="1:8" ht="5.0999999999999996" customHeight="1" x14ac:dyDescent="0.2">
      <c r="C269" s="168"/>
      <c r="D269" s="133"/>
      <c r="G269" s="767"/>
      <c r="H269" s="767"/>
    </row>
    <row r="270" spans="1:8" ht="20.100000000000001" customHeight="1" x14ac:dyDescent="0.2">
      <c r="A270" s="95" t="s">
        <v>575</v>
      </c>
      <c r="C270" s="112" t="s">
        <v>1405</v>
      </c>
      <c r="D270" s="133"/>
      <c r="E270" s="95" t="s">
        <v>223</v>
      </c>
      <c r="F270" s="100">
        <v>769.04435000000001</v>
      </c>
      <c r="G270" s="767">
        <f>'GUEST BLOCK___FIRST FLOOR'!G270</f>
        <v>0</v>
      </c>
      <c r="H270" s="769">
        <f>ROUND(F270,0)*G270</f>
        <v>0</v>
      </c>
    </row>
    <row r="271" spans="1:8" ht="9.9499999999999993" customHeight="1" x14ac:dyDescent="0.2">
      <c r="C271" s="118"/>
      <c r="D271" s="133"/>
      <c r="G271" s="767"/>
      <c r="H271" s="767"/>
    </row>
    <row r="272" spans="1:8" s="145" customFormat="1" ht="15.75" customHeight="1" x14ac:dyDescent="0.25">
      <c r="A272" s="95"/>
      <c r="B272" s="138"/>
      <c r="C272" s="118"/>
      <c r="D272" s="144"/>
      <c r="E272" s="95"/>
      <c r="F272" s="100"/>
      <c r="G272" s="785"/>
      <c r="H272" s="785"/>
    </row>
    <row r="273" spans="1:8" s="145" customFormat="1" ht="15.75" customHeight="1" x14ac:dyDescent="0.25">
      <c r="A273" s="95"/>
      <c r="B273" s="138"/>
      <c r="C273" s="118"/>
      <c r="D273" s="144"/>
      <c r="E273" s="95"/>
      <c r="F273" s="100"/>
      <c r="G273" s="785"/>
      <c r="H273" s="785"/>
    </row>
    <row r="274" spans="1:8" s="145" customFormat="1" ht="15.75" customHeight="1" x14ac:dyDescent="0.25">
      <c r="A274" s="95"/>
      <c r="B274" s="138"/>
      <c r="C274" s="118"/>
      <c r="D274" s="144"/>
      <c r="E274" s="95"/>
      <c r="F274" s="100"/>
      <c r="G274" s="785"/>
      <c r="H274" s="785"/>
    </row>
    <row r="275" spans="1:8" s="145" customFormat="1" ht="15.75" customHeight="1" x14ac:dyDescent="0.25">
      <c r="A275" s="95"/>
      <c r="B275" s="138"/>
      <c r="C275" s="118"/>
      <c r="D275" s="144"/>
      <c r="E275" s="95"/>
      <c r="F275" s="100"/>
      <c r="G275" s="785"/>
      <c r="H275" s="785"/>
    </row>
    <row r="276" spans="1:8" s="145" customFormat="1" ht="15.75" customHeight="1" x14ac:dyDescent="0.25">
      <c r="A276" s="95"/>
      <c r="B276" s="138"/>
      <c r="C276" s="118"/>
      <c r="D276" s="144"/>
      <c r="E276" s="95"/>
      <c r="F276" s="100"/>
      <c r="G276" s="785"/>
      <c r="H276" s="785"/>
    </row>
    <row r="277" spans="1:8" s="145" customFormat="1" ht="15.75" customHeight="1" x14ac:dyDescent="0.25">
      <c r="A277" s="95"/>
      <c r="B277" s="138"/>
      <c r="C277" s="118"/>
      <c r="D277" s="144"/>
      <c r="E277" s="95"/>
      <c r="F277" s="100"/>
      <c r="G277" s="785"/>
      <c r="H277" s="785"/>
    </row>
    <row r="278" spans="1:8" s="145" customFormat="1" ht="15.75" customHeight="1" x14ac:dyDescent="0.25">
      <c r="A278" s="95"/>
      <c r="B278" s="138"/>
      <c r="C278" s="118"/>
      <c r="D278" s="144"/>
      <c r="E278" s="95"/>
      <c r="F278" s="100"/>
      <c r="G278" s="785"/>
      <c r="H278" s="785"/>
    </row>
    <row r="279" spans="1:8" s="145" customFormat="1" ht="15.75" customHeight="1" x14ac:dyDescent="0.25">
      <c r="A279" s="95"/>
      <c r="B279" s="138"/>
      <c r="C279" s="118"/>
      <c r="D279" s="144"/>
      <c r="E279" s="95"/>
      <c r="F279" s="100"/>
      <c r="G279" s="785"/>
      <c r="H279" s="785"/>
    </row>
    <row r="280" spans="1:8" s="145" customFormat="1" ht="15.75" customHeight="1" x14ac:dyDescent="0.25">
      <c r="A280" s="95"/>
      <c r="B280" s="138"/>
      <c r="C280" s="118"/>
      <c r="D280" s="144"/>
      <c r="E280" s="95"/>
      <c r="F280" s="100"/>
      <c r="G280" s="785"/>
      <c r="H280" s="785"/>
    </row>
    <row r="281" spans="1:8" s="145" customFormat="1" ht="15.75" customHeight="1" x14ac:dyDescent="0.25">
      <c r="A281" s="95"/>
      <c r="B281" s="138"/>
      <c r="C281" s="118"/>
      <c r="D281" s="144"/>
      <c r="E281" s="95"/>
      <c r="F281" s="100"/>
      <c r="G281" s="785"/>
      <c r="H281" s="785"/>
    </row>
    <row r="282" spans="1:8" s="145" customFormat="1" ht="15.75" customHeight="1" x14ac:dyDescent="0.25">
      <c r="A282" s="95"/>
      <c r="B282" s="138"/>
      <c r="C282" s="118"/>
      <c r="D282" s="144"/>
      <c r="E282" s="95"/>
      <c r="F282" s="100"/>
      <c r="G282" s="785"/>
      <c r="H282" s="785"/>
    </row>
    <row r="283" spans="1:8" s="145" customFormat="1" ht="15.75" customHeight="1" x14ac:dyDescent="0.25">
      <c r="A283" s="95"/>
      <c r="B283" s="138"/>
      <c r="C283" s="118"/>
      <c r="D283" s="144"/>
      <c r="E283" s="95"/>
      <c r="F283" s="100"/>
      <c r="G283" s="785"/>
      <c r="H283" s="785"/>
    </row>
    <row r="284" spans="1:8" s="145" customFormat="1" ht="15.75" customHeight="1" x14ac:dyDescent="0.25">
      <c r="A284" s="95"/>
      <c r="B284" s="138"/>
      <c r="C284" s="118"/>
      <c r="D284" s="144"/>
      <c r="E284" s="95"/>
      <c r="F284" s="100"/>
      <c r="G284" s="785"/>
      <c r="H284" s="785"/>
    </row>
    <row r="285" spans="1:8" s="145" customFormat="1" ht="15.75" customHeight="1" x14ac:dyDescent="0.25">
      <c r="A285" s="95"/>
      <c r="B285" s="138"/>
      <c r="C285" s="118"/>
      <c r="D285" s="144"/>
      <c r="E285" s="95"/>
      <c r="F285" s="100"/>
      <c r="G285" s="785"/>
      <c r="H285" s="785"/>
    </row>
    <row r="286" spans="1:8" s="145" customFormat="1" ht="15.75" customHeight="1" x14ac:dyDescent="0.25">
      <c r="A286" s="95"/>
      <c r="B286" s="138"/>
      <c r="C286" s="118"/>
      <c r="D286" s="144"/>
      <c r="E286" s="95"/>
      <c r="F286" s="100"/>
      <c r="G286" s="785"/>
      <c r="H286" s="785"/>
    </row>
    <row r="287" spans="1:8" s="145" customFormat="1" ht="15.75" customHeight="1" x14ac:dyDescent="0.25">
      <c r="A287" s="95"/>
      <c r="B287" s="138"/>
      <c r="C287" s="118"/>
      <c r="D287" s="144"/>
      <c r="E287" s="95"/>
      <c r="F287" s="100"/>
      <c r="G287" s="785"/>
      <c r="H287" s="785"/>
    </row>
    <row r="288" spans="1:8" s="145" customFormat="1" ht="15.75" customHeight="1" x14ac:dyDescent="0.25">
      <c r="A288" s="95"/>
      <c r="B288" s="138"/>
      <c r="C288" s="118"/>
      <c r="D288" s="144"/>
      <c r="E288" s="95"/>
      <c r="F288" s="100"/>
      <c r="G288" s="785"/>
      <c r="H288" s="785"/>
    </row>
    <row r="289" spans="1:8" s="145" customFormat="1" ht="15.75" customHeight="1" x14ac:dyDescent="0.25">
      <c r="A289" s="95"/>
      <c r="B289" s="138"/>
      <c r="C289" s="118"/>
      <c r="D289" s="144"/>
      <c r="E289" s="95"/>
      <c r="F289" s="100"/>
      <c r="G289" s="785"/>
      <c r="H289" s="785"/>
    </row>
    <row r="290" spans="1:8" s="145" customFormat="1" ht="15.75" customHeight="1" x14ac:dyDescent="0.25">
      <c r="A290" s="95"/>
      <c r="B290" s="138"/>
      <c r="C290" s="118"/>
      <c r="D290" s="144"/>
      <c r="E290" s="95"/>
      <c r="F290" s="100"/>
      <c r="G290" s="785"/>
      <c r="H290" s="785"/>
    </row>
    <row r="291" spans="1:8" s="145" customFormat="1" ht="15.75" customHeight="1" x14ac:dyDescent="0.25">
      <c r="A291" s="95"/>
      <c r="B291" s="138"/>
      <c r="C291" s="118"/>
      <c r="D291" s="144"/>
      <c r="E291" s="95"/>
      <c r="F291" s="100"/>
      <c r="G291" s="785"/>
      <c r="H291" s="785"/>
    </row>
    <row r="292" spans="1:8" s="145" customFormat="1" ht="15.75" customHeight="1" x14ac:dyDescent="0.25">
      <c r="A292" s="95"/>
      <c r="B292" s="138"/>
      <c r="C292" s="118"/>
      <c r="D292" s="144"/>
      <c r="E292" s="95"/>
      <c r="F292" s="100"/>
      <c r="G292" s="785"/>
      <c r="H292" s="785"/>
    </row>
    <row r="293" spans="1:8" s="145" customFormat="1" ht="15.75" customHeight="1" x14ac:dyDescent="0.25">
      <c r="A293" s="95"/>
      <c r="B293" s="138"/>
      <c r="C293" s="118"/>
      <c r="D293" s="144"/>
      <c r="E293" s="95"/>
      <c r="F293" s="100"/>
      <c r="G293" s="785"/>
      <c r="H293" s="785"/>
    </row>
    <row r="294" spans="1:8" s="145" customFormat="1" ht="15.75" customHeight="1" x14ac:dyDescent="0.25">
      <c r="A294" s="95"/>
      <c r="B294" s="138"/>
      <c r="C294" s="118"/>
      <c r="D294" s="144"/>
      <c r="E294" s="95"/>
      <c r="F294" s="100"/>
      <c r="G294" s="785"/>
      <c r="H294" s="785"/>
    </row>
    <row r="295" spans="1:8" s="145" customFormat="1" ht="15.75" customHeight="1" x14ac:dyDescent="0.25">
      <c r="A295" s="95"/>
      <c r="B295" s="138"/>
      <c r="C295" s="118"/>
      <c r="D295" s="144"/>
      <c r="E295" s="95"/>
      <c r="F295" s="100"/>
      <c r="G295" s="785"/>
      <c r="H295" s="785"/>
    </row>
    <row r="296" spans="1:8" s="145" customFormat="1" ht="15.75" customHeight="1" x14ac:dyDescent="0.25">
      <c r="A296" s="95"/>
      <c r="B296" s="138"/>
      <c r="C296" s="118"/>
      <c r="D296" s="144"/>
      <c r="E296" s="95"/>
      <c r="F296" s="100"/>
      <c r="G296" s="785"/>
      <c r="H296" s="785"/>
    </row>
    <row r="297" spans="1:8" s="145" customFormat="1" ht="15.75" customHeight="1" x14ac:dyDescent="0.25">
      <c r="A297" s="95"/>
      <c r="B297" s="138"/>
      <c r="C297" s="118"/>
      <c r="D297" s="144"/>
      <c r="E297" s="95"/>
      <c r="F297" s="100"/>
      <c r="G297" s="785"/>
      <c r="H297" s="785"/>
    </row>
    <row r="298" spans="1:8" s="145" customFormat="1" ht="15.75" customHeight="1" thickBot="1" x14ac:dyDescent="0.3">
      <c r="A298" s="95"/>
      <c r="B298" s="138"/>
      <c r="C298" s="118"/>
      <c r="D298" s="144"/>
      <c r="E298" s="95"/>
      <c r="F298" s="100"/>
      <c r="G298" s="785"/>
      <c r="H298" s="785"/>
    </row>
    <row r="299" spans="1:8" ht="18" customHeight="1" thickTop="1" x14ac:dyDescent="0.2">
      <c r="A299" s="129"/>
      <c r="B299" s="130"/>
      <c r="C299" s="286" t="str">
        <f>C263</f>
        <v>ELEMENT NO. 7</v>
      </c>
      <c r="D299" s="131"/>
      <c r="E299" s="129"/>
      <c r="F299" s="132"/>
      <c r="G299" s="778"/>
      <c r="H299" s="786"/>
    </row>
    <row r="300" spans="1:8" ht="18" customHeight="1" x14ac:dyDescent="0.2">
      <c r="C300" s="275" t="s">
        <v>854</v>
      </c>
      <c r="D300" s="133"/>
      <c r="G300" s="767"/>
      <c r="H300" s="787">
        <f>SUM(H257:H299)</f>
        <v>0</v>
      </c>
    </row>
    <row r="301" spans="1:8" ht="18" customHeight="1" thickBot="1" x14ac:dyDescent="0.25">
      <c r="A301" s="134"/>
      <c r="B301" s="135"/>
      <c r="C301" s="287" t="s">
        <v>840</v>
      </c>
      <c r="D301" s="136"/>
      <c r="E301" s="134"/>
      <c r="F301" s="137"/>
      <c r="G301" s="781"/>
      <c r="H301" s="788"/>
    </row>
    <row r="302" spans="1:8" ht="16.5" thickTop="1" thickBot="1" x14ac:dyDescent="0.25">
      <c r="C302" s="97"/>
      <c r="D302" s="98"/>
      <c r="E302" s="99"/>
      <c r="G302" s="767"/>
      <c r="H302" s="767"/>
    </row>
    <row r="303" spans="1:8" ht="5.0999999999999996" customHeight="1" x14ac:dyDescent="0.2">
      <c r="C303" s="105"/>
      <c r="D303" s="106"/>
      <c r="E303" s="99"/>
      <c r="G303" s="767"/>
      <c r="H303" s="767"/>
    </row>
    <row r="304" spans="1:8" ht="15.75" x14ac:dyDescent="0.2">
      <c r="C304" s="272" t="str">
        <f>C90</f>
        <v>BILL NO. 6</v>
      </c>
      <c r="D304" s="106"/>
      <c r="E304" s="99"/>
      <c r="G304" s="767"/>
      <c r="H304" s="767"/>
    </row>
    <row r="305" spans="1:9" ht="5.0999999999999996" customHeight="1" x14ac:dyDescent="0.2">
      <c r="C305" s="272"/>
      <c r="D305" s="98"/>
      <c r="E305" s="99"/>
      <c r="G305" s="767"/>
      <c r="H305" s="767"/>
    </row>
    <row r="306" spans="1:9" ht="31.5" x14ac:dyDescent="0.2">
      <c r="C306" s="273" t="str">
        <f>C92</f>
        <v>LMS GUEST HOUSE AND CONFERENCE CENTRE                                                                                                                          (SECOND FLOOR)</v>
      </c>
      <c r="D306" s="106"/>
      <c r="E306" s="99"/>
      <c r="G306" s="767"/>
      <c r="H306" s="767"/>
    </row>
    <row r="307" spans="1:9" ht="5.0999999999999996" customHeight="1" x14ac:dyDescent="0.2">
      <c r="C307" s="274"/>
      <c r="G307" s="767"/>
      <c r="H307" s="767"/>
    </row>
    <row r="308" spans="1:9" ht="15.75" x14ac:dyDescent="0.2">
      <c r="C308" s="272" t="s">
        <v>860</v>
      </c>
      <c r="D308" s="106"/>
      <c r="G308" s="767"/>
      <c r="H308" s="767"/>
    </row>
    <row r="309" spans="1:9" ht="5.0999999999999996" customHeight="1" x14ac:dyDescent="0.2">
      <c r="C309" s="272"/>
      <c r="D309" s="98"/>
      <c r="G309" s="767"/>
      <c r="H309" s="767"/>
    </row>
    <row r="310" spans="1:9" ht="15.75" customHeight="1" x14ac:dyDescent="0.2">
      <c r="C310" s="273" t="s">
        <v>837</v>
      </c>
      <c r="D310" s="98"/>
      <c r="G310" s="767"/>
      <c r="H310" s="767"/>
    </row>
    <row r="311" spans="1:9" s="111" customFormat="1" ht="5.0999999999999996" customHeight="1" thickBot="1" x14ac:dyDescent="0.25">
      <c r="A311" s="95"/>
      <c r="B311" s="96"/>
      <c r="C311" s="293"/>
      <c r="D311" s="106"/>
      <c r="E311" s="99"/>
      <c r="F311" s="100"/>
      <c r="G311" s="767"/>
      <c r="H311" s="767"/>
    </row>
    <row r="312" spans="1:9" ht="15.75" x14ac:dyDescent="0.2">
      <c r="C312" s="281"/>
      <c r="D312" s="98"/>
      <c r="G312" s="767"/>
      <c r="H312" s="767"/>
    </row>
    <row r="313" spans="1:9" ht="18.75" x14ac:dyDescent="0.2">
      <c r="C313" s="414" t="s">
        <v>1280</v>
      </c>
      <c r="D313" s="98"/>
      <c r="G313" s="767"/>
      <c r="H313" s="767"/>
    </row>
    <row r="314" spans="1:9" ht="15.75" x14ac:dyDescent="0.2">
      <c r="C314" s="281"/>
      <c r="D314" s="98"/>
      <c r="G314" s="767"/>
      <c r="H314" s="767"/>
    </row>
    <row r="315" spans="1:9" ht="30" x14ac:dyDescent="0.2">
      <c r="C315" s="445" t="s">
        <v>1286</v>
      </c>
      <c r="D315" s="98"/>
      <c r="G315" s="767"/>
      <c r="H315" s="767"/>
    </row>
    <row r="316" spans="1:9" ht="15.75" customHeight="1" x14ac:dyDescent="0.2">
      <c r="C316" s="97"/>
      <c r="D316" s="98"/>
      <c r="G316" s="767"/>
      <c r="H316" s="767"/>
    </row>
    <row r="317" spans="1:9" ht="79.5" customHeight="1" x14ac:dyDescent="0.2">
      <c r="A317" s="95" t="s">
        <v>575</v>
      </c>
      <c r="C317" s="112" t="s">
        <v>1328</v>
      </c>
      <c r="E317" s="95" t="s">
        <v>814</v>
      </c>
      <c r="F317" s="100">
        <v>1</v>
      </c>
      <c r="G317" s="767">
        <v>150000</v>
      </c>
      <c r="H317" s="769">
        <f>ROUND(F317,0)*G317</f>
        <v>150000</v>
      </c>
      <c r="I317" s="171"/>
    </row>
    <row r="318" spans="1:9" x14ac:dyDescent="0.2">
      <c r="A318" s="127"/>
      <c r="B318" s="128"/>
      <c r="G318" s="767"/>
      <c r="H318" s="767"/>
    </row>
    <row r="319" spans="1:9" ht="18.75" x14ac:dyDescent="0.2">
      <c r="A319" s="127"/>
      <c r="B319" s="128"/>
      <c r="C319" s="414"/>
      <c r="G319" s="767"/>
      <c r="H319" s="767"/>
    </row>
    <row r="320" spans="1:9" x14ac:dyDescent="0.2">
      <c r="A320" s="127"/>
      <c r="B320" s="128"/>
      <c r="G320" s="767"/>
      <c r="H320" s="767"/>
    </row>
    <row r="321" spans="1:8" x14ac:dyDescent="0.2">
      <c r="A321" s="127"/>
      <c r="B321" s="128"/>
      <c r="G321" s="767"/>
      <c r="H321" s="767"/>
    </row>
    <row r="322" spans="1:8" x14ac:dyDescent="0.2">
      <c r="A322" s="127"/>
      <c r="B322" s="128"/>
      <c r="G322" s="767"/>
      <c r="H322" s="767"/>
    </row>
    <row r="323" spans="1:8" x14ac:dyDescent="0.2">
      <c r="A323" s="127"/>
      <c r="B323" s="128"/>
      <c r="G323" s="767"/>
      <c r="H323" s="767"/>
    </row>
    <row r="324" spans="1:8" x14ac:dyDescent="0.2">
      <c r="A324" s="127"/>
      <c r="B324" s="128"/>
      <c r="G324" s="767"/>
      <c r="H324" s="767"/>
    </row>
    <row r="325" spans="1:8" x14ac:dyDescent="0.2">
      <c r="A325" s="127"/>
      <c r="B325" s="128"/>
      <c r="G325" s="767"/>
      <c r="H325" s="767"/>
    </row>
    <row r="326" spans="1:8" x14ac:dyDescent="0.2">
      <c r="A326" s="127"/>
      <c r="B326" s="128"/>
      <c r="G326" s="767"/>
      <c r="H326" s="767"/>
    </row>
    <row r="327" spans="1:8" x14ac:dyDescent="0.2">
      <c r="A327" s="127"/>
      <c r="B327" s="128"/>
      <c r="G327" s="767"/>
      <c r="H327" s="767"/>
    </row>
    <row r="328" spans="1:8" x14ac:dyDescent="0.2">
      <c r="A328" s="127"/>
      <c r="B328" s="128"/>
      <c r="G328" s="767"/>
      <c r="H328" s="767"/>
    </row>
    <row r="329" spans="1:8" x14ac:dyDescent="0.2">
      <c r="A329" s="127"/>
      <c r="B329" s="128"/>
      <c r="G329" s="767"/>
      <c r="H329" s="767"/>
    </row>
    <row r="330" spans="1:8" x14ac:dyDescent="0.2">
      <c r="A330" s="127"/>
      <c r="B330" s="128"/>
      <c r="G330" s="767"/>
      <c r="H330" s="767"/>
    </row>
    <row r="331" spans="1:8" x14ac:dyDescent="0.2">
      <c r="A331" s="127"/>
      <c r="B331" s="128"/>
      <c r="G331" s="784"/>
      <c r="H331" s="769"/>
    </row>
    <row r="332" spans="1:8" x14ac:dyDescent="0.2">
      <c r="A332" s="127"/>
      <c r="B332" s="128"/>
      <c r="G332" s="784"/>
      <c r="H332" s="769"/>
    </row>
    <row r="333" spans="1:8" x14ac:dyDescent="0.2">
      <c r="A333" s="127"/>
      <c r="B333" s="128"/>
      <c r="G333" s="784"/>
      <c r="H333" s="769"/>
    </row>
    <row r="334" spans="1:8" x14ac:dyDescent="0.2">
      <c r="A334" s="127"/>
      <c r="B334" s="128"/>
      <c r="G334" s="784"/>
      <c r="H334" s="769"/>
    </row>
    <row r="335" spans="1:8" x14ac:dyDescent="0.2">
      <c r="A335" s="127"/>
      <c r="B335" s="128"/>
      <c r="G335" s="784"/>
      <c r="H335" s="769"/>
    </row>
    <row r="336" spans="1:8" x14ac:dyDescent="0.2">
      <c r="A336" s="127"/>
      <c r="B336" s="128"/>
      <c r="G336" s="784"/>
      <c r="H336" s="769"/>
    </row>
    <row r="337" spans="1:8" x14ac:dyDescent="0.2">
      <c r="A337" s="127"/>
      <c r="B337" s="128"/>
      <c r="G337" s="784"/>
      <c r="H337" s="769"/>
    </row>
    <row r="338" spans="1:8" x14ac:dyDescent="0.2">
      <c r="A338" s="127"/>
      <c r="B338" s="128"/>
      <c r="G338" s="784"/>
      <c r="H338" s="769"/>
    </row>
    <row r="339" spans="1:8" x14ac:dyDescent="0.2">
      <c r="A339" s="127"/>
      <c r="B339" s="128"/>
      <c r="G339" s="784"/>
      <c r="H339" s="769"/>
    </row>
    <row r="340" spans="1:8" ht="15.75" thickBot="1" x14ac:dyDescent="0.25">
      <c r="C340" s="97"/>
      <c r="D340" s="98"/>
      <c r="G340" s="767"/>
      <c r="H340" s="767"/>
    </row>
    <row r="341" spans="1:8" ht="18" customHeight="1" thickTop="1" x14ac:dyDescent="0.2">
      <c r="A341" s="129"/>
      <c r="B341" s="130"/>
      <c r="C341" s="286" t="str">
        <f>C308</f>
        <v>ELEMENT NO. 10</v>
      </c>
      <c r="D341" s="131"/>
      <c r="E341" s="129"/>
      <c r="F341" s="132"/>
      <c r="G341" s="778"/>
      <c r="H341" s="786"/>
    </row>
    <row r="342" spans="1:8" ht="15.75" customHeight="1" x14ac:dyDescent="0.2">
      <c r="C342" s="300" t="s">
        <v>837</v>
      </c>
      <c r="D342" s="133"/>
      <c r="G342" s="767"/>
      <c r="H342" s="787">
        <f>SUM(H302:H341)</f>
        <v>150000</v>
      </c>
    </row>
    <row r="343" spans="1:8" ht="18" customHeight="1" thickBot="1" x14ac:dyDescent="0.25">
      <c r="A343" s="134"/>
      <c r="B343" s="135"/>
      <c r="C343" s="287" t="s">
        <v>840</v>
      </c>
      <c r="D343" s="136"/>
      <c r="E343" s="134"/>
      <c r="F343" s="137"/>
      <c r="G343" s="781"/>
      <c r="H343" s="788"/>
    </row>
    <row r="344" spans="1:8" ht="16.5" thickTop="1" thickBot="1" x14ac:dyDescent="0.25">
      <c r="G344" s="767"/>
      <c r="H344" s="767"/>
    </row>
    <row r="345" spans="1:8" ht="5.0999999999999996" customHeight="1" x14ac:dyDescent="0.2">
      <c r="C345" s="105"/>
      <c r="D345" s="106"/>
      <c r="E345" s="99"/>
      <c r="G345" s="774"/>
      <c r="H345" s="767"/>
    </row>
    <row r="346" spans="1:8" ht="15.75" x14ac:dyDescent="0.2">
      <c r="C346" s="272" t="str">
        <f>C304</f>
        <v>BILL NO. 6</v>
      </c>
      <c r="D346" s="106"/>
      <c r="E346" s="99"/>
      <c r="G346" s="767"/>
      <c r="H346" s="767"/>
    </row>
    <row r="347" spans="1:8" ht="5.0999999999999996" customHeight="1" x14ac:dyDescent="0.2">
      <c r="C347" s="272"/>
      <c r="D347" s="98"/>
      <c r="E347" s="99"/>
      <c r="G347" s="767"/>
      <c r="H347" s="767"/>
    </row>
    <row r="348" spans="1:8" ht="35.25" customHeight="1" x14ac:dyDescent="0.2">
      <c r="C348" s="273" t="str">
        <f>C306</f>
        <v>LMS GUEST HOUSE AND CONFERENCE CENTRE                                                                                                                          (SECOND FLOOR)</v>
      </c>
      <c r="D348" s="106"/>
      <c r="E348" s="99"/>
      <c r="G348" s="773" t="s">
        <v>1178</v>
      </c>
      <c r="H348" s="767"/>
    </row>
    <row r="349" spans="1:8" ht="5.0999999999999996" customHeight="1" x14ac:dyDescent="0.2">
      <c r="C349" s="274"/>
      <c r="G349" s="767"/>
      <c r="H349" s="767"/>
    </row>
    <row r="350" spans="1:8" ht="15.75" x14ac:dyDescent="0.2">
      <c r="C350" s="273" t="s">
        <v>864</v>
      </c>
      <c r="D350" s="106"/>
      <c r="G350" s="767"/>
      <c r="H350" s="767"/>
    </row>
    <row r="351" spans="1:8" s="111" customFormat="1" ht="5.0999999999999996" customHeight="1" thickBot="1" x14ac:dyDescent="0.25">
      <c r="A351" s="95"/>
      <c r="B351" s="96"/>
      <c r="C351" s="110"/>
      <c r="D351" s="106"/>
      <c r="E351" s="99"/>
      <c r="F351" s="100"/>
      <c r="G351" s="775"/>
      <c r="H351" s="767"/>
    </row>
    <row r="352" spans="1:8" x14ac:dyDescent="0.2">
      <c r="G352" s="767"/>
      <c r="H352" s="767"/>
    </row>
    <row r="353" spans="1:9" s="178" customFormat="1" ht="39.950000000000003" customHeight="1" x14ac:dyDescent="0.2">
      <c r="A353" s="173">
        <v>1</v>
      </c>
      <c r="B353" s="174"/>
      <c r="C353" s="175" t="s">
        <v>855</v>
      </c>
      <c r="D353" s="176"/>
      <c r="E353" s="173"/>
      <c r="F353" s="177"/>
      <c r="G353" s="776" t="s">
        <v>1420</v>
      </c>
      <c r="H353" s="777">
        <f>H86</f>
        <v>0</v>
      </c>
    </row>
    <row r="354" spans="1:9" s="178" customFormat="1" ht="39.950000000000003" customHeight="1" x14ac:dyDescent="0.2">
      <c r="A354" s="173">
        <v>2</v>
      </c>
      <c r="B354" s="174"/>
      <c r="C354" s="175" t="s">
        <v>831</v>
      </c>
      <c r="D354" s="176"/>
      <c r="E354" s="173"/>
      <c r="F354" s="177"/>
      <c r="G354" s="776" t="s">
        <v>1421</v>
      </c>
      <c r="H354" s="777">
        <f>H167</f>
        <v>0</v>
      </c>
    </row>
    <row r="355" spans="1:9" s="178" customFormat="1" ht="39.950000000000003" customHeight="1" x14ac:dyDescent="0.2">
      <c r="A355" s="446">
        <v>3</v>
      </c>
      <c r="B355" s="447"/>
      <c r="C355" s="448" t="s">
        <v>835</v>
      </c>
      <c r="D355" s="449"/>
      <c r="E355" s="446"/>
      <c r="F355" s="450"/>
      <c r="G355" s="789"/>
      <c r="H355" s="790" t="s">
        <v>1297</v>
      </c>
    </row>
    <row r="356" spans="1:9" s="178" customFormat="1" ht="39.950000000000003" customHeight="1" x14ac:dyDescent="0.2">
      <c r="A356" s="446">
        <v>4</v>
      </c>
      <c r="B356" s="447"/>
      <c r="C356" s="448" t="s">
        <v>608</v>
      </c>
      <c r="D356" s="449"/>
      <c r="E356" s="446"/>
      <c r="F356" s="450"/>
      <c r="G356" s="789"/>
      <c r="H356" s="790" t="s">
        <v>1297</v>
      </c>
    </row>
    <row r="357" spans="1:9" s="178" customFormat="1" ht="39.950000000000003" customHeight="1" x14ac:dyDescent="0.2">
      <c r="A357" s="173">
        <v>5</v>
      </c>
      <c r="B357" s="174"/>
      <c r="C357" s="175" t="s">
        <v>852</v>
      </c>
      <c r="D357" s="176"/>
      <c r="E357" s="173"/>
      <c r="F357" s="177"/>
      <c r="G357" s="776" t="s">
        <v>1422</v>
      </c>
      <c r="H357" s="791">
        <f>H207</f>
        <v>0</v>
      </c>
    </row>
    <row r="358" spans="1:9" s="178" customFormat="1" ht="39.950000000000003" customHeight="1" x14ac:dyDescent="0.2">
      <c r="A358" s="173">
        <v>6</v>
      </c>
      <c r="B358" s="174"/>
      <c r="C358" s="175" t="s">
        <v>853</v>
      </c>
      <c r="D358" s="176"/>
      <c r="E358" s="173"/>
      <c r="F358" s="177"/>
      <c r="G358" s="776" t="s">
        <v>1423</v>
      </c>
      <c r="H358" s="791">
        <f>H255</f>
        <v>0</v>
      </c>
    </row>
    <row r="359" spans="1:9" s="178" customFormat="1" ht="39.950000000000003" customHeight="1" x14ac:dyDescent="0.2">
      <c r="A359" s="173">
        <v>7</v>
      </c>
      <c r="B359" s="174"/>
      <c r="C359" s="175" t="s">
        <v>854</v>
      </c>
      <c r="D359" s="176"/>
      <c r="E359" s="173"/>
      <c r="F359" s="177"/>
      <c r="G359" s="776" t="s">
        <v>1424</v>
      </c>
      <c r="H359" s="791">
        <f>H300</f>
        <v>0</v>
      </c>
    </row>
    <row r="360" spans="1:9" s="178" customFormat="1" ht="39.950000000000003" customHeight="1" x14ac:dyDescent="0.2">
      <c r="A360" s="446">
        <v>8</v>
      </c>
      <c r="B360" s="447"/>
      <c r="C360" s="448" t="s">
        <v>1201</v>
      </c>
      <c r="D360" s="449"/>
      <c r="E360" s="446"/>
      <c r="F360" s="450"/>
      <c r="G360" s="789"/>
      <c r="H360" s="790" t="s">
        <v>1297</v>
      </c>
    </row>
    <row r="361" spans="1:9" s="178" customFormat="1" ht="39.950000000000003" customHeight="1" x14ac:dyDescent="0.2">
      <c r="A361" s="446">
        <v>9</v>
      </c>
      <c r="B361" s="447"/>
      <c r="C361" s="448" t="s">
        <v>1218</v>
      </c>
      <c r="D361" s="449"/>
      <c r="E361" s="446"/>
      <c r="F361" s="450"/>
      <c r="G361" s="789"/>
      <c r="H361" s="790" t="s">
        <v>1297</v>
      </c>
    </row>
    <row r="362" spans="1:9" ht="39.950000000000003" customHeight="1" x14ac:dyDescent="0.2">
      <c r="A362" s="173">
        <v>10</v>
      </c>
      <c r="B362" s="174"/>
      <c r="C362" s="179" t="s">
        <v>837</v>
      </c>
      <c r="D362" s="176"/>
      <c r="E362" s="173"/>
      <c r="F362" s="177"/>
      <c r="G362" s="776" t="s">
        <v>1425</v>
      </c>
      <c r="H362" s="777">
        <f>H342</f>
        <v>150000</v>
      </c>
      <c r="I362" s="171"/>
    </row>
    <row r="363" spans="1:9" s="178" customFormat="1" ht="39.950000000000003" customHeight="1" x14ac:dyDescent="0.2">
      <c r="A363" s="173"/>
      <c r="B363" s="174"/>
      <c r="C363" s="179"/>
      <c r="D363" s="176"/>
      <c r="E363" s="173"/>
      <c r="F363" s="177"/>
      <c r="G363" s="776"/>
      <c r="H363" s="777"/>
    </row>
    <row r="364" spans="1:9" ht="39.950000000000003" customHeight="1" x14ac:dyDescent="0.2">
      <c r="A364" s="173"/>
      <c r="B364" s="174"/>
      <c r="C364" s="179"/>
      <c r="D364" s="176"/>
      <c r="E364" s="173"/>
      <c r="F364" s="177"/>
      <c r="G364" s="776"/>
      <c r="H364" s="777"/>
    </row>
    <row r="365" spans="1:9" ht="39.950000000000003" customHeight="1" thickBot="1" x14ac:dyDescent="0.25">
      <c r="A365" s="173"/>
      <c r="B365" s="174"/>
      <c r="C365" s="179"/>
      <c r="D365" s="176"/>
      <c r="E365" s="173"/>
      <c r="F365" s="177"/>
      <c r="G365" s="776"/>
      <c r="H365" s="777"/>
    </row>
    <row r="366" spans="1:9" ht="18.75" customHeight="1" thickTop="1" x14ac:dyDescent="0.2">
      <c r="A366" s="129"/>
      <c r="B366" s="130"/>
      <c r="C366" s="378" t="s">
        <v>1272</v>
      </c>
      <c r="D366" s="131"/>
      <c r="E366" s="129"/>
      <c r="F366" s="132"/>
      <c r="G366" s="792"/>
      <c r="H366" s="793"/>
    </row>
    <row r="367" spans="1:9" ht="35.1" customHeight="1" x14ac:dyDescent="0.2">
      <c r="C367" s="300" t="str">
        <f>C348</f>
        <v>LMS GUEST HOUSE AND CONFERENCE CENTRE                                                                                                                          (SECOND FLOOR)</v>
      </c>
      <c r="D367" s="133"/>
      <c r="G367" s="794"/>
      <c r="H367" s="795">
        <f>H353+H354+H362+H357+H358+H359</f>
        <v>150000</v>
      </c>
    </row>
    <row r="368" spans="1:9" ht="18.75" customHeight="1" thickBot="1" x14ac:dyDescent="0.25">
      <c r="A368" s="134"/>
      <c r="B368" s="135"/>
      <c r="C368" s="379" t="s">
        <v>865</v>
      </c>
      <c r="D368" s="136"/>
      <c r="E368" s="134"/>
      <c r="F368" s="137"/>
      <c r="G368" s="796"/>
      <c r="H368" s="797"/>
    </row>
    <row r="369" ht="15.75" thickTop="1" x14ac:dyDescent="0.2"/>
  </sheetData>
  <sheetProtection algorithmName="SHA-512" hashValue="SVDyhZWt6DtYm3nDMd8a5HNgvIdW5wwpYJpCiZi/pKgItib8KVUh3v6oZsMwZVBlapOau9KFySkYBGRaT1ZdiQ==" saltValue="vpl6EnuH7SPCIhsq5w0uEg==" spinCount="100000" sheet="1" objects="1" scenarios="1"/>
  <mergeCells count="1">
    <mergeCell ref="A1:H1"/>
  </mergeCells>
  <printOptions horizontalCentered="1" verticalCentered="1"/>
  <pageMargins left="0.19685039370078741" right="0.11811023622047245" top="0.39370078740157483" bottom="0.39370078740157483" header="0.11811023622047245" footer="0.11811023622047245"/>
  <pageSetup paperSize="10" firstPageNumber="58" orientation="portrait" useFirstPageNumber="1" r:id="rId1"/>
  <headerFooter>
    <oddFooter>&amp;L&amp;"Corbel,Bold"&amp;11BILL NO. 6: GUEST AND CONFERENCE BLOCK (Second Floor)&amp;R&amp;"Corbel,Bold"&amp;11Page 6/&amp;P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F49"/>
  <sheetViews>
    <sheetView view="pageBreakPreview" zoomScale="80" zoomScaleNormal="100" zoomScaleSheetLayoutView="80" workbookViewId="0">
      <selection activeCell="B11" sqref="B11:D37"/>
    </sheetView>
  </sheetViews>
  <sheetFormatPr defaultRowHeight="15.75" x14ac:dyDescent="0.25"/>
  <cols>
    <col min="1" max="1" width="4" style="268" customWidth="1"/>
    <col min="2" max="5" width="22.7109375" style="268" customWidth="1"/>
    <col min="6" max="6" width="4" style="268" customWidth="1"/>
    <col min="7" max="16384" width="9.140625" style="268"/>
  </cols>
  <sheetData>
    <row r="1" spans="1:6" s="256" customFormat="1" ht="7.5" customHeight="1" x14ac:dyDescent="0.25">
      <c r="A1" s="255"/>
      <c r="B1" s="702"/>
      <c r="C1" s="703"/>
      <c r="D1" s="703"/>
      <c r="E1" s="704"/>
      <c r="F1" s="255"/>
    </row>
    <row r="2" spans="1:6" s="256" customFormat="1" ht="7.5" customHeight="1" x14ac:dyDescent="0.25">
      <c r="A2" s="257"/>
      <c r="B2" s="705"/>
      <c r="C2" s="706"/>
      <c r="D2" s="706"/>
      <c r="E2" s="707"/>
      <c r="F2" s="257"/>
    </row>
    <row r="3" spans="1:6" s="258" customFormat="1" ht="13.5" customHeight="1" x14ac:dyDescent="0.25">
      <c r="B3" s="259"/>
      <c r="C3" s="259"/>
      <c r="D3" s="259"/>
      <c r="E3" s="259"/>
    </row>
    <row r="4" spans="1:6" s="258" customFormat="1" ht="13.5" customHeight="1" x14ac:dyDescent="0.25"/>
    <row r="5" spans="1:6" s="258" customFormat="1" ht="13.5" customHeight="1" x14ac:dyDescent="0.25"/>
    <row r="6" spans="1:6" s="258" customFormat="1" ht="13.5" customHeight="1" thickBot="1" x14ac:dyDescent="0.3">
      <c r="B6" s="260"/>
      <c r="C6" s="260"/>
      <c r="D6" s="260"/>
      <c r="E6" s="260"/>
    </row>
    <row r="7" spans="1:6" s="256" customFormat="1" ht="13.5" customHeight="1" thickTop="1" x14ac:dyDescent="0.25">
      <c r="A7" s="258"/>
      <c r="B7" s="708"/>
      <c r="C7" s="709"/>
      <c r="D7" s="709"/>
      <c r="E7" s="710"/>
      <c r="F7" s="258"/>
    </row>
    <row r="8" spans="1:6" s="256" customFormat="1" ht="5.0999999999999996" customHeight="1" x14ac:dyDescent="0.25">
      <c r="A8" s="258"/>
      <c r="B8" s="711"/>
      <c r="C8" s="712"/>
      <c r="D8" s="712"/>
      <c r="E8" s="713"/>
      <c r="F8" s="258"/>
    </row>
    <row r="9" spans="1:6" s="256" customFormat="1" ht="13.5" customHeight="1" x14ac:dyDescent="0.25">
      <c r="A9" s="258"/>
      <c r="B9" s="711"/>
      <c r="C9" s="712"/>
      <c r="D9" s="712"/>
      <c r="E9" s="713"/>
      <c r="F9" s="258"/>
    </row>
    <row r="10" spans="1:6" s="256" customFormat="1" ht="13.5" customHeight="1" x14ac:dyDescent="0.25">
      <c r="A10" s="258"/>
      <c r="B10" s="714"/>
      <c r="C10" s="715"/>
      <c r="D10" s="715"/>
      <c r="E10" s="716"/>
      <c r="F10" s="258"/>
    </row>
    <row r="11" spans="1:6" s="256" customFormat="1" ht="20.100000000000001" customHeight="1" x14ac:dyDescent="0.25">
      <c r="A11" s="258"/>
      <c r="B11" s="696" t="s">
        <v>1387</v>
      </c>
      <c r="C11" s="696"/>
      <c r="D11" s="696"/>
      <c r="E11" s="634" t="s">
        <v>1210</v>
      </c>
      <c r="F11" s="258"/>
    </row>
    <row r="12" spans="1:6" s="256" customFormat="1" ht="20.100000000000001" customHeight="1" x14ac:dyDescent="0.25">
      <c r="A12" s="258"/>
      <c r="B12" s="697"/>
      <c r="C12" s="697"/>
      <c r="D12" s="697"/>
      <c r="E12" s="635"/>
      <c r="F12" s="258"/>
    </row>
    <row r="13" spans="1:6" s="256" customFormat="1" ht="20.100000000000001" customHeight="1" x14ac:dyDescent="0.25">
      <c r="A13" s="258"/>
      <c r="B13" s="697"/>
      <c r="C13" s="697"/>
      <c r="D13" s="697"/>
      <c r="E13" s="635"/>
      <c r="F13" s="258"/>
    </row>
    <row r="14" spans="1:6" s="256" customFormat="1" ht="20.100000000000001" customHeight="1" x14ac:dyDescent="0.25">
      <c r="A14" s="258"/>
      <c r="B14" s="697"/>
      <c r="C14" s="697"/>
      <c r="D14" s="697"/>
      <c r="E14" s="635"/>
      <c r="F14" s="258"/>
    </row>
    <row r="15" spans="1:6" s="256" customFormat="1" ht="20.100000000000001" customHeight="1" x14ac:dyDescent="0.25">
      <c r="A15" s="258"/>
      <c r="B15" s="697"/>
      <c r="C15" s="697"/>
      <c r="D15" s="697"/>
      <c r="E15" s="635"/>
      <c r="F15" s="258"/>
    </row>
    <row r="16" spans="1:6" s="256" customFormat="1" ht="20.100000000000001" customHeight="1" x14ac:dyDescent="0.25">
      <c r="A16" s="258"/>
      <c r="B16" s="697"/>
      <c r="C16" s="697"/>
      <c r="D16" s="697"/>
      <c r="E16" s="635"/>
      <c r="F16" s="258"/>
    </row>
    <row r="17" spans="1:6" s="256" customFormat="1" ht="20.100000000000001" customHeight="1" x14ac:dyDescent="0.25">
      <c r="A17" s="258"/>
      <c r="B17" s="697"/>
      <c r="C17" s="697"/>
      <c r="D17" s="697"/>
      <c r="E17" s="635"/>
      <c r="F17" s="258"/>
    </row>
    <row r="18" spans="1:6" s="256" customFormat="1" ht="20.100000000000001" customHeight="1" x14ac:dyDescent="0.25">
      <c r="A18" s="258"/>
      <c r="B18" s="697"/>
      <c r="C18" s="697"/>
      <c r="D18" s="697"/>
      <c r="E18" s="635"/>
      <c r="F18" s="258"/>
    </row>
    <row r="19" spans="1:6" s="256" customFormat="1" ht="20.100000000000001" customHeight="1" x14ac:dyDescent="0.25">
      <c r="A19" s="258"/>
      <c r="B19" s="697"/>
      <c r="C19" s="697"/>
      <c r="D19" s="697"/>
      <c r="E19" s="635"/>
      <c r="F19" s="258"/>
    </row>
    <row r="20" spans="1:6" s="256" customFormat="1" ht="20.100000000000001" customHeight="1" x14ac:dyDescent="0.25">
      <c r="A20" s="258"/>
      <c r="B20" s="697"/>
      <c r="C20" s="697"/>
      <c r="D20" s="697"/>
      <c r="E20" s="635"/>
      <c r="F20" s="258"/>
    </row>
    <row r="21" spans="1:6" s="256" customFormat="1" ht="20.100000000000001" customHeight="1" x14ac:dyDescent="0.25">
      <c r="A21" s="258"/>
      <c r="B21" s="697"/>
      <c r="C21" s="697"/>
      <c r="D21" s="697"/>
      <c r="E21" s="635"/>
      <c r="F21" s="258"/>
    </row>
    <row r="22" spans="1:6" s="256" customFormat="1" ht="20.100000000000001" customHeight="1" x14ac:dyDescent="0.25">
      <c r="A22" s="258"/>
      <c r="B22" s="697"/>
      <c r="C22" s="697"/>
      <c r="D22" s="697"/>
      <c r="E22" s="635"/>
      <c r="F22" s="258"/>
    </row>
    <row r="23" spans="1:6" s="256" customFormat="1" ht="20.100000000000001" customHeight="1" x14ac:dyDescent="0.25">
      <c r="A23" s="258"/>
      <c r="B23" s="697"/>
      <c r="C23" s="697"/>
      <c r="D23" s="697"/>
      <c r="E23" s="635"/>
      <c r="F23" s="258"/>
    </row>
    <row r="24" spans="1:6" s="262" customFormat="1" ht="20.100000000000001" customHeight="1" x14ac:dyDescent="0.35">
      <c r="A24" s="261"/>
      <c r="B24" s="697"/>
      <c r="C24" s="697"/>
      <c r="D24" s="697"/>
      <c r="E24" s="635"/>
      <c r="F24" s="261"/>
    </row>
    <row r="25" spans="1:6" s="264" customFormat="1" ht="20.100000000000001" customHeight="1" x14ac:dyDescent="0.4">
      <c r="A25" s="263"/>
      <c r="B25" s="697"/>
      <c r="C25" s="697"/>
      <c r="D25" s="697"/>
      <c r="E25" s="635"/>
      <c r="F25" s="263"/>
    </row>
    <row r="26" spans="1:6" s="262" customFormat="1" ht="20.100000000000001" customHeight="1" x14ac:dyDescent="0.35">
      <c r="A26" s="261"/>
      <c r="B26" s="697"/>
      <c r="C26" s="697"/>
      <c r="D26" s="697"/>
      <c r="E26" s="635"/>
      <c r="F26" s="261"/>
    </row>
    <row r="27" spans="1:6" s="264" customFormat="1" ht="20.100000000000001" customHeight="1" x14ac:dyDescent="0.4">
      <c r="A27" s="263"/>
      <c r="B27" s="697"/>
      <c r="C27" s="697"/>
      <c r="D27" s="697"/>
      <c r="E27" s="635"/>
      <c r="F27" s="263"/>
    </row>
    <row r="28" spans="1:6" s="262" customFormat="1" ht="20.100000000000001" customHeight="1" x14ac:dyDescent="0.35">
      <c r="A28" s="261"/>
      <c r="B28" s="697"/>
      <c r="C28" s="697"/>
      <c r="D28" s="697"/>
      <c r="E28" s="635"/>
      <c r="F28" s="261"/>
    </row>
    <row r="29" spans="1:6" s="256" customFormat="1" ht="20.100000000000001" customHeight="1" x14ac:dyDescent="0.25">
      <c r="A29" s="258"/>
      <c r="B29" s="697"/>
      <c r="C29" s="697"/>
      <c r="D29" s="697"/>
      <c r="E29" s="635"/>
      <c r="F29" s="258"/>
    </row>
    <row r="30" spans="1:6" s="262" customFormat="1" ht="20.100000000000001" customHeight="1" x14ac:dyDescent="0.35">
      <c r="A30" s="261"/>
      <c r="B30" s="697"/>
      <c r="C30" s="697"/>
      <c r="D30" s="697"/>
      <c r="E30" s="635"/>
      <c r="F30" s="261"/>
    </row>
    <row r="31" spans="1:6" s="267" customFormat="1" ht="20.100000000000001" customHeight="1" x14ac:dyDescent="0.25">
      <c r="A31" s="265"/>
      <c r="B31" s="697"/>
      <c r="C31" s="697"/>
      <c r="D31" s="697"/>
      <c r="E31" s="635"/>
      <c r="F31" s="266"/>
    </row>
    <row r="32" spans="1:6" s="267" customFormat="1" ht="20.100000000000001" customHeight="1" x14ac:dyDescent="0.25">
      <c r="A32" s="265"/>
      <c r="B32" s="697"/>
      <c r="C32" s="697"/>
      <c r="D32" s="697"/>
      <c r="E32" s="635"/>
      <c r="F32" s="266"/>
    </row>
    <row r="33" spans="1:6" ht="20.100000000000001" customHeight="1" x14ac:dyDescent="0.25">
      <c r="A33" s="266"/>
      <c r="B33" s="697"/>
      <c r="C33" s="697"/>
      <c r="D33" s="697"/>
      <c r="E33" s="635"/>
      <c r="F33" s="266"/>
    </row>
    <row r="34" spans="1:6" ht="20.100000000000001" customHeight="1" x14ac:dyDescent="0.25">
      <c r="A34" s="266"/>
      <c r="B34" s="697"/>
      <c r="C34" s="697"/>
      <c r="D34" s="697"/>
      <c r="E34" s="635"/>
      <c r="F34" s="266"/>
    </row>
    <row r="35" spans="1:6" ht="20.100000000000001" customHeight="1" x14ac:dyDescent="0.25">
      <c r="A35" s="266"/>
      <c r="B35" s="697"/>
      <c r="C35" s="697"/>
      <c r="D35" s="697"/>
      <c r="E35" s="635"/>
      <c r="F35" s="265"/>
    </row>
    <row r="36" spans="1:6" ht="20.100000000000001" customHeight="1" x14ac:dyDescent="0.25">
      <c r="A36" s="266"/>
      <c r="B36" s="697"/>
      <c r="C36" s="697"/>
      <c r="D36" s="697"/>
      <c r="E36" s="635"/>
      <c r="F36" s="266"/>
    </row>
    <row r="37" spans="1:6" ht="20.100000000000001" customHeight="1" x14ac:dyDescent="0.25">
      <c r="A37" s="266"/>
      <c r="B37" s="698"/>
      <c r="C37" s="698"/>
      <c r="D37" s="698"/>
      <c r="E37" s="636"/>
      <c r="F37" s="266"/>
    </row>
    <row r="38" spans="1:6" ht="13.5" customHeight="1" x14ac:dyDescent="0.25">
      <c r="A38" s="266"/>
      <c r="B38" s="717"/>
      <c r="C38" s="718"/>
      <c r="D38" s="718"/>
      <c r="E38" s="719"/>
      <c r="F38" s="266"/>
    </row>
    <row r="39" spans="1:6" ht="13.5" customHeight="1" x14ac:dyDescent="0.25">
      <c r="A39" s="266"/>
      <c r="B39" s="720"/>
      <c r="C39" s="721"/>
      <c r="D39" s="721"/>
      <c r="E39" s="722"/>
      <c r="F39" s="266"/>
    </row>
    <row r="40" spans="1:6" ht="13.5" customHeight="1" x14ac:dyDescent="0.25">
      <c r="A40" s="266"/>
      <c r="B40" s="720"/>
      <c r="C40" s="721"/>
      <c r="D40" s="721"/>
      <c r="E40" s="722"/>
      <c r="F40" s="266"/>
    </row>
    <row r="41" spans="1:6" ht="5.0999999999999996" customHeight="1" x14ac:dyDescent="0.25">
      <c r="A41" s="266"/>
      <c r="B41" s="720"/>
      <c r="C41" s="721"/>
      <c r="D41" s="721"/>
      <c r="E41" s="722"/>
      <c r="F41" s="266"/>
    </row>
    <row r="42" spans="1:6" ht="13.5" customHeight="1" thickBot="1" x14ac:dyDescent="0.3">
      <c r="A42" s="266"/>
      <c r="B42" s="723"/>
      <c r="C42" s="724"/>
      <c r="D42" s="724"/>
      <c r="E42" s="725"/>
      <c r="F42" s="266"/>
    </row>
    <row r="43" spans="1:6" s="266" customFormat="1" ht="13.5" customHeight="1" thickTop="1" x14ac:dyDescent="0.25">
      <c r="B43" s="269"/>
      <c r="C43" s="269"/>
      <c r="D43" s="269"/>
      <c r="E43" s="269"/>
    </row>
    <row r="44" spans="1:6" s="266" customFormat="1" ht="13.5" customHeight="1" x14ac:dyDescent="0.25"/>
    <row r="45" spans="1:6" s="266" customFormat="1" ht="13.5" customHeight="1" x14ac:dyDescent="0.25"/>
    <row r="46" spans="1:6" s="266" customFormat="1" ht="13.5" customHeight="1" x14ac:dyDescent="0.25"/>
    <row r="47" spans="1:6" s="266" customFormat="1" ht="13.5" customHeight="1" x14ac:dyDescent="0.25">
      <c r="B47" s="270"/>
      <c r="C47" s="270"/>
      <c r="D47" s="270"/>
      <c r="E47" s="270"/>
    </row>
    <row r="48" spans="1:6" s="256" customFormat="1" ht="7.5" customHeight="1" x14ac:dyDescent="0.25">
      <c r="A48" s="255"/>
      <c r="B48" s="702"/>
      <c r="C48" s="703"/>
      <c r="D48" s="703"/>
      <c r="E48" s="704"/>
      <c r="F48" s="255"/>
    </row>
    <row r="49" spans="1:6" s="256" customFormat="1" ht="7.5" customHeight="1" x14ac:dyDescent="0.25">
      <c r="A49" s="257"/>
      <c r="B49" s="705"/>
      <c r="C49" s="706"/>
      <c r="D49" s="706"/>
      <c r="E49" s="707"/>
      <c r="F49" s="257"/>
    </row>
  </sheetData>
  <sheetProtection algorithmName="SHA-512" hashValue="yXZ49idYrjB/cEX2XDZNjD7Of4x3l8H/7AS4lrrORd1bUX5QD9sip6qAMf7/txZMm+EVHvIrIolnzs5ksTNZFQ==" saltValue="UX5uQWhMmtZFx1p8xa4gOw==" spinCount="100000" sheet="1" objects="1" scenarios="1"/>
  <mergeCells count="6">
    <mergeCell ref="B48:E49"/>
    <mergeCell ref="B1:E2"/>
    <mergeCell ref="B7:E10"/>
    <mergeCell ref="B11:D37"/>
    <mergeCell ref="E11:E37"/>
    <mergeCell ref="B38:E42"/>
  </mergeCells>
  <printOptions horizontalCentered="1" verticalCentered="1"/>
  <pageMargins left="0.39370078740157483" right="0.11811023622047245" top="0.39370078740157483" bottom="0.39370078740157483" header="0.11811023622047245" footer="0.11811023622047245"/>
  <pageSetup paperSize="1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sheetPr>
  <dimension ref="A1:I332"/>
  <sheetViews>
    <sheetView view="pageBreakPreview" zoomScale="80" zoomScaleNormal="100" zoomScaleSheetLayoutView="80" workbookViewId="0">
      <pane ySplit="2" topLeftCell="A313" activePane="bottomLeft" state="frozen"/>
      <selection pane="bottomLeft" sqref="A1:XFD1048576"/>
    </sheetView>
  </sheetViews>
  <sheetFormatPr defaultRowHeight="15" x14ac:dyDescent="0.2"/>
  <cols>
    <col min="1" max="1" width="5.7109375" style="95" customWidth="1"/>
    <col min="2" max="2" width="0.85546875" style="96" customWidth="1"/>
    <col min="3" max="3" width="52.7109375" style="112" customWidth="1"/>
    <col min="4" max="4" width="0.85546875" style="108" customWidth="1"/>
    <col min="5" max="5" width="5.7109375" style="95" customWidth="1"/>
    <col min="6" max="6" width="8.7109375" style="100" customWidth="1"/>
    <col min="7" max="7" width="12.7109375" style="523" customWidth="1"/>
    <col min="8" max="8" width="16.28515625" style="523" customWidth="1"/>
    <col min="9" max="9" width="20.28515625" style="90" customWidth="1"/>
    <col min="10" max="10" width="10.85546875" style="90" customWidth="1"/>
    <col min="11" max="11" width="14.5703125" style="90" customWidth="1"/>
    <col min="12" max="16384" width="9.140625" style="90"/>
  </cols>
  <sheetData>
    <row r="1" spans="1:9" ht="52.5" customHeight="1" thickTop="1" thickBot="1" x14ac:dyDescent="0.25">
      <c r="A1" s="699" t="s">
        <v>1399</v>
      </c>
      <c r="B1" s="700"/>
      <c r="C1" s="700"/>
      <c r="D1" s="700"/>
      <c r="E1" s="700"/>
      <c r="F1" s="700"/>
      <c r="G1" s="700"/>
      <c r="H1" s="701"/>
      <c r="I1" s="89"/>
    </row>
    <row r="2" spans="1:9" ht="45" customHeight="1" thickTop="1" thickBot="1" x14ac:dyDescent="0.25">
      <c r="A2" s="91" t="s">
        <v>814</v>
      </c>
      <c r="B2" s="92"/>
      <c r="C2" s="93" t="s">
        <v>815</v>
      </c>
      <c r="D2" s="94"/>
      <c r="E2" s="91" t="s">
        <v>817</v>
      </c>
      <c r="F2" s="91" t="s">
        <v>816</v>
      </c>
      <c r="G2" s="559" t="s">
        <v>862</v>
      </c>
      <c r="H2" s="559" t="s">
        <v>863</v>
      </c>
    </row>
    <row r="3" spans="1:9" ht="9.9499999999999993" customHeight="1" thickBot="1" x14ac:dyDescent="0.25">
      <c r="C3" s="97"/>
      <c r="D3" s="98"/>
      <c r="E3" s="99"/>
      <c r="G3" s="767"/>
      <c r="H3" s="767"/>
    </row>
    <row r="4" spans="1:9" ht="5.0999999999999996" customHeight="1" x14ac:dyDescent="0.2">
      <c r="C4" s="105"/>
      <c r="D4" s="106"/>
      <c r="E4" s="99"/>
      <c r="G4" s="767"/>
      <c r="H4" s="767"/>
    </row>
    <row r="5" spans="1:9" ht="20.25" customHeight="1" x14ac:dyDescent="0.2">
      <c r="C5" s="272" t="s">
        <v>1331</v>
      </c>
      <c r="D5" s="106"/>
      <c r="E5" s="99"/>
      <c r="G5" s="767"/>
      <c r="H5" s="767"/>
    </row>
    <row r="6" spans="1:9" ht="5.0999999999999996" customHeight="1" x14ac:dyDescent="0.2">
      <c r="C6" s="272"/>
      <c r="D6" s="98"/>
      <c r="E6" s="99"/>
      <c r="G6" s="767"/>
      <c r="H6" s="767"/>
    </row>
    <row r="7" spans="1:9" ht="31.5" x14ac:dyDescent="0.2">
      <c r="C7" s="273" t="s">
        <v>1330</v>
      </c>
      <c r="D7" s="106"/>
      <c r="E7" s="99"/>
      <c r="G7" s="767"/>
      <c r="H7" s="767"/>
    </row>
    <row r="8" spans="1:9" ht="5.0999999999999996" customHeight="1" x14ac:dyDescent="0.2">
      <c r="C8" s="274"/>
      <c r="G8" s="767"/>
      <c r="H8" s="767"/>
    </row>
    <row r="9" spans="1:9" ht="18" customHeight="1" x14ac:dyDescent="0.2">
      <c r="C9" s="272" t="s">
        <v>220</v>
      </c>
      <c r="D9" s="106"/>
      <c r="G9" s="767"/>
      <c r="H9" s="767"/>
    </row>
    <row r="10" spans="1:9" ht="5.0999999999999996" customHeight="1" x14ac:dyDescent="0.2">
      <c r="C10" s="272"/>
      <c r="D10" s="98"/>
      <c r="G10" s="767"/>
      <c r="H10" s="767"/>
    </row>
    <row r="11" spans="1:9" ht="19.5" customHeight="1" x14ac:dyDescent="0.2">
      <c r="C11" s="273" t="s">
        <v>841</v>
      </c>
      <c r="D11" s="98"/>
      <c r="G11" s="767"/>
      <c r="H11" s="767"/>
    </row>
    <row r="12" spans="1:9" s="111" customFormat="1" ht="5.0999999999999996" customHeight="1" thickBot="1" x14ac:dyDescent="0.25">
      <c r="A12" s="95"/>
      <c r="B12" s="96"/>
      <c r="C12" s="110"/>
      <c r="D12" s="106"/>
      <c r="E12" s="99"/>
      <c r="F12" s="100"/>
      <c r="G12" s="767"/>
      <c r="H12" s="767"/>
    </row>
    <row r="13" spans="1:9" ht="9.9499999999999993" customHeight="1" x14ac:dyDescent="0.2">
      <c r="G13" s="767"/>
      <c r="H13" s="767"/>
    </row>
    <row r="14" spans="1:9" ht="35.25" customHeight="1" x14ac:dyDescent="0.2">
      <c r="C14" s="453" t="s">
        <v>1198</v>
      </c>
      <c r="D14" s="98"/>
      <c r="G14" s="767"/>
      <c r="H14" s="767"/>
    </row>
    <row r="15" spans="1:9" ht="5.0999999999999996" customHeight="1" x14ac:dyDescent="0.2">
      <c r="C15" s="118"/>
      <c r="D15" s="98"/>
      <c r="G15" s="767"/>
      <c r="H15" s="767"/>
    </row>
    <row r="16" spans="1:9" x14ac:dyDescent="0.2">
      <c r="A16" s="95" t="s">
        <v>575</v>
      </c>
      <c r="C16" s="112" t="s">
        <v>471</v>
      </c>
      <c r="E16" s="95" t="s">
        <v>225</v>
      </c>
      <c r="F16" s="100">
        <v>5.76</v>
      </c>
      <c r="G16" s="767">
        <f>'GUEST BLOCK___SECOND FLOOR'!G16</f>
        <v>0</v>
      </c>
      <c r="H16" s="769">
        <f>ROUND(F16,0)*G16</f>
        <v>0</v>
      </c>
    </row>
    <row r="17" spans="1:9" ht="15.75" customHeight="1" x14ac:dyDescent="0.2">
      <c r="G17" s="767"/>
      <c r="H17" s="767"/>
    </row>
    <row r="18" spans="1:9" x14ac:dyDescent="0.2">
      <c r="A18" s="95" t="s">
        <v>595</v>
      </c>
      <c r="C18" s="112" t="s">
        <v>830</v>
      </c>
      <c r="E18" s="95" t="s">
        <v>225</v>
      </c>
      <c r="F18" s="100">
        <v>4.5179999999999998</v>
      </c>
      <c r="G18" s="767">
        <f>G16</f>
        <v>0</v>
      </c>
      <c r="H18" s="769">
        <f>ROUND(F18,0)*G18</f>
        <v>0</v>
      </c>
    </row>
    <row r="19" spans="1:9" ht="15.75" customHeight="1" x14ac:dyDescent="0.2">
      <c r="G19" s="767"/>
      <c r="H19" s="767"/>
    </row>
    <row r="20" spans="1:9" x14ac:dyDescent="0.2">
      <c r="A20" s="95" t="s">
        <v>749</v>
      </c>
      <c r="C20" s="112" t="s">
        <v>1401</v>
      </c>
      <c r="E20" s="95" t="s">
        <v>223</v>
      </c>
      <c r="F20" s="100">
        <v>38.9</v>
      </c>
      <c r="G20" s="767">
        <f>G18*0.15</f>
        <v>0</v>
      </c>
      <c r="H20" s="769">
        <f>ROUND(F20,0)*G20</f>
        <v>0</v>
      </c>
    </row>
    <row r="21" spans="1:9" ht="15.75" customHeight="1" x14ac:dyDescent="0.2">
      <c r="G21" s="767"/>
      <c r="H21" s="767"/>
    </row>
    <row r="22" spans="1:9" x14ac:dyDescent="0.2">
      <c r="A22" s="95" t="s">
        <v>606</v>
      </c>
      <c r="C22" s="112" t="s">
        <v>1333</v>
      </c>
      <c r="E22" s="95" t="s">
        <v>223</v>
      </c>
      <c r="F22" s="100">
        <v>10.656000000000001</v>
      </c>
      <c r="G22" s="767">
        <f>G18*0.15</f>
        <v>0</v>
      </c>
      <c r="H22" s="769">
        <f>ROUND(F22,0)*G22</f>
        <v>0</v>
      </c>
    </row>
    <row r="23" spans="1:9" ht="15.75" customHeight="1" x14ac:dyDescent="0.2">
      <c r="G23" s="767"/>
      <c r="H23" s="767"/>
    </row>
    <row r="24" spans="1:9" s="141" customFormat="1" x14ac:dyDescent="0.25">
      <c r="A24" s="95" t="s">
        <v>381</v>
      </c>
      <c r="B24" s="138"/>
      <c r="C24" s="112" t="s">
        <v>1213</v>
      </c>
      <c r="D24" s="139"/>
      <c r="E24" s="95" t="s">
        <v>225</v>
      </c>
      <c r="F24" s="100">
        <v>0</v>
      </c>
      <c r="G24" s="783">
        <f>G18</f>
        <v>0</v>
      </c>
      <c r="H24" s="769">
        <f>ROUND(F24,0)*G24</f>
        <v>0</v>
      </c>
      <c r="I24" s="140"/>
    </row>
    <row r="25" spans="1:9" s="141" customFormat="1" ht="15.75" customHeight="1" x14ac:dyDescent="0.25">
      <c r="A25" s="95"/>
      <c r="B25" s="138"/>
      <c r="C25" s="112"/>
      <c r="D25" s="139"/>
      <c r="E25" s="95"/>
      <c r="F25" s="100"/>
      <c r="G25" s="784"/>
      <c r="H25" s="784"/>
      <c r="I25" s="140"/>
    </row>
    <row r="26" spans="1:9" s="141" customFormat="1" x14ac:dyDescent="0.25">
      <c r="A26" s="95" t="s">
        <v>61</v>
      </c>
      <c r="B26" s="138"/>
      <c r="C26" s="112" t="s">
        <v>1324</v>
      </c>
      <c r="D26" s="139"/>
      <c r="E26" s="95" t="s">
        <v>223</v>
      </c>
      <c r="F26" s="100">
        <v>0</v>
      </c>
      <c r="G26" s="783">
        <f>G22</f>
        <v>0</v>
      </c>
      <c r="H26" s="769">
        <f>ROUND(F26,0)*G26</f>
        <v>0</v>
      </c>
      <c r="I26" s="140"/>
    </row>
    <row r="27" spans="1:9" s="141" customFormat="1" ht="15.75" customHeight="1" x14ac:dyDescent="0.25">
      <c r="A27" s="95"/>
      <c r="B27" s="138"/>
      <c r="C27" s="112"/>
      <c r="D27" s="139"/>
      <c r="E27" s="95"/>
      <c r="F27" s="100"/>
      <c r="G27" s="784"/>
      <c r="H27" s="784"/>
      <c r="I27" s="140"/>
    </row>
    <row r="28" spans="1:9" s="141" customFormat="1" x14ac:dyDescent="0.25">
      <c r="A28" s="95" t="s">
        <v>351</v>
      </c>
      <c r="B28" s="138"/>
      <c r="C28" s="112" t="s">
        <v>1312</v>
      </c>
      <c r="D28" s="139"/>
      <c r="E28" s="95" t="s">
        <v>223</v>
      </c>
      <c r="F28" s="100">
        <v>11.52</v>
      </c>
      <c r="G28" s="783">
        <f>G24*0.2</f>
        <v>0</v>
      </c>
      <c r="H28" s="769">
        <f>ROUND(F28,0)*G28</f>
        <v>0</v>
      </c>
      <c r="I28" s="140"/>
    </row>
    <row r="29" spans="1:9" s="143" customFormat="1" x14ac:dyDescent="0.25">
      <c r="A29" s="95"/>
      <c r="B29" s="138"/>
      <c r="C29" s="118"/>
      <c r="D29" s="144"/>
      <c r="E29" s="95"/>
      <c r="F29" s="100"/>
      <c r="G29" s="784"/>
      <c r="H29" s="784"/>
    </row>
    <row r="30" spans="1:9" s="296" customFormat="1" ht="77.25" customHeight="1" x14ac:dyDescent="0.2">
      <c r="A30" s="276"/>
      <c r="B30" s="383"/>
      <c r="C30" s="453" t="s">
        <v>1279</v>
      </c>
      <c r="D30" s="384"/>
      <c r="E30" s="276"/>
      <c r="F30" s="278"/>
      <c r="G30" s="768"/>
      <c r="H30" s="768"/>
      <c r="I30" s="398"/>
    </row>
    <row r="31" spans="1:9" ht="5.0999999999999996" customHeight="1" x14ac:dyDescent="0.2">
      <c r="C31" s="97"/>
      <c r="D31" s="98"/>
      <c r="G31" s="767"/>
      <c r="H31" s="767"/>
    </row>
    <row r="32" spans="1:9" x14ac:dyDescent="0.2">
      <c r="A32" s="95" t="s">
        <v>1189</v>
      </c>
      <c r="C32" s="112" t="s">
        <v>471</v>
      </c>
      <c r="E32" s="95" t="s">
        <v>847</v>
      </c>
      <c r="F32" s="100">
        <v>1036.8</v>
      </c>
      <c r="G32" s="767">
        <f>'GUEST BLOCK___SECOND FLOOR'!G30</f>
        <v>0</v>
      </c>
      <c r="H32" s="769">
        <f>ROUND(F32,0)*G32</f>
        <v>0</v>
      </c>
      <c r="I32" s="113"/>
    </row>
    <row r="33" spans="1:8" ht="14.1" customHeight="1" x14ac:dyDescent="0.2">
      <c r="G33" s="767"/>
      <c r="H33" s="767"/>
    </row>
    <row r="34" spans="1:8" x14ac:dyDescent="0.2">
      <c r="A34" s="95" t="s">
        <v>1191</v>
      </c>
      <c r="C34" s="112" t="s">
        <v>830</v>
      </c>
      <c r="E34" s="95" t="s">
        <v>847</v>
      </c>
      <c r="F34" s="100">
        <v>813.24</v>
      </c>
      <c r="G34" s="767">
        <f>G32</f>
        <v>0</v>
      </c>
      <c r="H34" s="769">
        <f>ROUND(F34,0)*G34</f>
        <v>0</v>
      </c>
    </row>
    <row r="35" spans="1:8" ht="14.1" customHeight="1" x14ac:dyDescent="0.2">
      <c r="G35" s="767"/>
      <c r="H35" s="767"/>
    </row>
    <row r="36" spans="1:8" x14ac:dyDescent="0.2">
      <c r="A36" s="95" t="s">
        <v>1190</v>
      </c>
      <c r="C36" s="112" t="s">
        <v>1401</v>
      </c>
      <c r="E36" s="95" t="s">
        <v>847</v>
      </c>
      <c r="F36" s="100">
        <v>1050.3</v>
      </c>
      <c r="G36" s="767">
        <f>G34</f>
        <v>0</v>
      </c>
      <c r="H36" s="769">
        <f>ROUND(F36,0)*G36</f>
        <v>0</v>
      </c>
    </row>
    <row r="37" spans="1:8" ht="14.1" customHeight="1" x14ac:dyDescent="0.2">
      <c r="G37" s="767"/>
      <c r="H37" s="767"/>
    </row>
    <row r="38" spans="1:8" x14ac:dyDescent="0.2">
      <c r="A38" s="95" t="s">
        <v>1192</v>
      </c>
      <c r="C38" s="112" t="s">
        <v>1333</v>
      </c>
      <c r="E38" s="95" t="s">
        <v>847</v>
      </c>
      <c r="F38" s="100">
        <v>287.71199999999999</v>
      </c>
      <c r="G38" s="767">
        <f>G36</f>
        <v>0</v>
      </c>
      <c r="H38" s="769">
        <f>ROUND(F38,0)*G38</f>
        <v>0</v>
      </c>
    </row>
    <row r="39" spans="1:8" ht="14.1" customHeight="1" x14ac:dyDescent="0.2">
      <c r="G39" s="767"/>
      <c r="H39" s="767"/>
    </row>
    <row r="40" spans="1:8" x14ac:dyDescent="0.2">
      <c r="A40" s="95" t="s">
        <v>1193</v>
      </c>
      <c r="C40" s="112" t="s">
        <v>1213</v>
      </c>
      <c r="E40" s="95" t="s">
        <v>847</v>
      </c>
      <c r="F40" s="100">
        <v>0</v>
      </c>
      <c r="G40" s="767">
        <f>G36</f>
        <v>0</v>
      </c>
      <c r="H40" s="769">
        <f>ROUND(F40,0)*G40</f>
        <v>0</v>
      </c>
    </row>
    <row r="41" spans="1:8" ht="14.1" customHeight="1" x14ac:dyDescent="0.2">
      <c r="G41" s="767"/>
      <c r="H41" s="767"/>
    </row>
    <row r="42" spans="1:8" x14ac:dyDescent="0.2">
      <c r="A42" s="95" t="s">
        <v>1194</v>
      </c>
      <c r="C42" s="112" t="s">
        <v>1324</v>
      </c>
      <c r="E42" s="95" t="s">
        <v>847</v>
      </c>
      <c r="F42" s="100">
        <v>0</v>
      </c>
      <c r="G42" s="767">
        <f>G40</f>
        <v>0</v>
      </c>
      <c r="H42" s="769">
        <f>ROUND(F42,0)*G42</f>
        <v>0</v>
      </c>
    </row>
    <row r="43" spans="1:8" ht="14.1" customHeight="1" x14ac:dyDescent="0.2">
      <c r="G43" s="767"/>
      <c r="H43" s="767"/>
    </row>
    <row r="44" spans="1:8" x14ac:dyDescent="0.2">
      <c r="A44" s="95" t="s">
        <v>1402</v>
      </c>
      <c r="C44" s="112" t="s">
        <v>1312</v>
      </c>
      <c r="E44" s="95" t="s">
        <v>847</v>
      </c>
      <c r="F44" s="100">
        <v>414.71999999999997</v>
      </c>
      <c r="G44" s="767">
        <f>G42</f>
        <v>0</v>
      </c>
      <c r="H44" s="769">
        <f>ROUND(F44,0)*G44</f>
        <v>0</v>
      </c>
    </row>
    <row r="45" spans="1:8" ht="14.1" customHeight="1" thickBot="1" x14ac:dyDescent="0.25">
      <c r="G45" s="767"/>
      <c r="H45" s="767"/>
    </row>
    <row r="46" spans="1:8" ht="30" customHeight="1" collapsed="1" thickTop="1" thickBot="1" x14ac:dyDescent="0.25">
      <c r="A46" s="458"/>
      <c r="B46" s="115"/>
      <c r="C46" s="459" t="s">
        <v>1196</v>
      </c>
      <c r="D46" s="116"/>
      <c r="E46" s="458"/>
      <c r="F46" s="460"/>
      <c r="G46" s="770"/>
      <c r="H46" s="771">
        <f>SUM(H3:H45)</f>
        <v>0</v>
      </c>
    </row>
    <row r="47" spans="1:8" ht="30" customHeight="1" thickTop="1" thickBot="1" x14ac:dyDescent="0.25">
      <c r="A47" s="458"/>
      <c r="B47" s="115"/>
      <c r="C47" s="459" t="s">
        <v>1197</v>
      </c>
      <c r="D47" s="116"/>
      <c r="E47" s="458"/>
      <c r="F47" s="460"/>
      <c r="G47" s="770"/>
      <c r="H47" s="771">
        <f>H46</f>
        <v>0</v>
      </c>
    </row>
    <row r="48" spans="1:8" ht="14.1" customHeight="1" thickTop="1" x14ac:dyDescent="0.2">
      <c r="G48" s="767"/>
      <c r="H48" s="767"/>
    </row>
    <row r="49" spans="1:8" x14ac:dyDescent="0.2">
      <c r="C49" s="453" t="s">
        <v>1397</v>
      </c>
      <c r="D49" s="98"/>
      <c r="F49" s="119"/>
      <c r="G49" s="767"/>
      <c r="H49" s="773"/>
    </row>
    <row r="50" spans="1:8" ht="5.0999999999999996" customHeight="1" x14ac:dyDescent="0.2">
      <c r="C50" s="97"/>
      <c r="D50" s="98"/>
      <c r="F50" s="119"/>
      <c r="G50" s="767"/>
      <c r="H50" s="773"/>
    </row>
    <row r="51" spans="1:8" x14ac:dyDescent="0.2">
      <c r="A51" s="95" t="s">
        <v>575</v>
      </c>
      <c r="C51" s="112" t="s">
        <v>289</v>
      </c>
      <c r="E51" s="95" t="s">
        <v>223</v>
      </c>
      <c r="F51" s="100">
        <v>76.8</v>
      </c>
      <c r="G51" s="767">
        <f>'GUEST BLOCK___SECOND FLOOR'!G51</f>
        <v>0</v>
      </c>
      <c r="H51" s="769">
        <f>ROUND(F51,0)*G51</f>
        <v>0</v>
      </c>
    </row>
    <row r="52" spans="1:8" ht="14.1" customHeight="1" x14ac:dyDescent="0.2">
      <c r="G52" s="767"/>
      <c r="H52" s="767"/>
    </row>
    <row r="53" spans="1:8" x14ac:dyDescent="0.2">
      <c r="A53" s="95" t="s">
        <v>595</v>
      </c>
      <c r="C53" s="112" t="s">
        <v>1214</v>
      </c>
      <c r="E53" s="95" t="s">
        <v>223</v>
      </c>
      <c r="F53" s="100">
        <v>55.220000000000006</v>
      </c>
      <c r="G53" s="767">
        <f>G51</f>
        <v>0</v>
      </c>
      <c r="H53" s="769">
        <f>ROUND(F53,0)*G53</f>
        <v>0</v>
      </c>
    </row>
    <row r="54" spans="1:8" ht="14.1" customHeight="1" x14ac:dyDescent="0.2">
      <c r="G54" s="767"/>
      <c r="H54" s="767"/>
    </row>
    <row r="55" spans="1:8" x14ac:dyDescent="0.2">
      <c r="A55" s="95" t="s">
        <v>749</v>
      </c>
      <c r="C55" s="112" t="s">
        <v>1205</v>
      </c>
      <c r="E55" s="95" t="s">
        <v>223</v>
      </c>
      <c r="F55" s="100">
        <v>38.9</v>
      </c>
      <c r="G55" s="767">
        <f>G53</f>
        <v>0</v>
      </c>
      <c r="H55" s="769">
        <f>ROUND(F55,0)*G55</f>
        <v>0</v>
      </c>
    </row>
    <row r="56" spans="1:8" ht="14.1" customHeight="1" x14ac:dyDescent="0.2">
      <c r="G56" s="767"/>
      <c r="H56" s="767"/>
    </row>
    <row r="57" spans="1:8" x14ac:dyDescent="0.2">
      <c r="A57" s="95" t="s">
        <v>606</v>
      </c>
      <c r="C57" s="112" t="s">
        <v>1334</v>
      </c>
      <c r="E57" s="95" t="s">
        <v>223</v>
      </c>
      <c r="F57" s="100">
        <v>10.656000000000001</v>
      </c>
      <c r="G57" s="767">
        <f>G53</f>
        <v>0</v>
      </c>
      <c r="H57" s="769">
        <f>ROUND(F57,0)*G57</f>
        <v>0</v>
      </c>
    </row>
    <row r="58" spans="1:8" ht="14.1" customHeight="1" x14ac:dyDescent="0.2">
      <c r="G58" s="767"/>
      <c r="H58" s="767"/>
    </row>
    <row r="59" spans="1:8" ht="30" x14ac:dyDescent="0.2">
      <c r="A59" s="95" t="s">
        <v>381</v>
      </c>
      <c r="C59" s="112" t="s">
        <v>1204</v>
      </c>
      <c r="E59" s="95" t="s">
        <v>472</v>
      </c>
      <c r="F59" s="100">
        <v>45.4</v>
      </c>
      <c r="G59" s="767">
        <f>G57*0.15</f>
        <v>0</v>
      </c>
      <c r="H59" s="769">
        <f>ROUND(F59,0)*G59</f>
        <v>0</v>
      </c>
    </row>
    <row r="60" spans="1:8" ht="14.1" customHeight="1" x14ac:dyDescent="0.2">
      <c r="G60" s="767"/>
      <c r="H60" s="767"/>
    </row>
    <row r="61" spans="1:8" ht="30" x14ac:dyDescent="0.2">
      <c r="A61" s="95" t="s">
        <v>61</v>
      </c>
      <c r="C61" s="112" t="s">
        <v>1335</v>
      </c>
      <c r="E61" s="95" t="s">
        <v>472</v>
      </c>
      <c r="F61" s="100">
        <v>12</v>
      </c>
      <c r="G61" s="767">
        <f>G57*0.15</f>
        <v>0</v>
      </c>
      <c r="H61" s="769">
        <f>ROUND(F61,0)*G61</f>
        <v>0</v>
      </c>
    </row>
    <row r="62" spans="1:8" ht="14.1" customHeight="1" x14ac:dyDescent="0.2">
      <c r="G62" s="767"/>
      <c r="H62" s="767"/>
    </row>
    <row r="63" spans="1:8" s="145" customFormat="1" ht="30" x14ac:dyDescent="0.25">
      <c r="A63" s="95" t="s">
        <v>351</v>
      </c>
      <c r="B63" s="138"/>
      <c r="C63" s="112" t="s">
        <v>1325</v>
      </c>
      <c r="D63" s="139"/>
      <c r="E63" s="95" t="s">
        <v>472</v>
      </c>
      <c r="F63" s="100">
        <v>0</v>
      </c>
      <c r="G63" s="783">
        <f>G61</f>
        <v>0</v>
      </c>
      <c r="H63" s="769">
        <f>ROUND(F63,0)*G63</f>
        <v>0</v>
      </c>
    </row>
    <row r="64" spans="1:8" s="145" customFormat="1" ht="14.1" customHeight="1" x14ac:dyDescent="0.25">
      <c r="A64" s="95"/>
      <c r="B64" s="138"/>
      <c r="C64" s="112"/>
      <c r="D64" s="139"/>
      <c r="E64" s="95"/>
      <c r="F64" s="100"/>
      <c r="G64" s="784"/>
      <c r="H64" s="784"/>
    </row>
    <row r="65" spans="1:8" s="145" customFormat="1" x14ac:dyDescent="0.25">
      <c r="A65" s="95" t="s">
        <v>1189</v>
      </c>
      <c r="B65" s="138"/>
      <c r="C65" s="112" t="s">
        <v>1215</v>
      </c>
      <c r="D65" s="139"/>
      <c r="E65" s="95" t="s">
        <v>223</v>
      </c>
      <c r="F65" s="100">
        <v>0</v>
      </c>
      <c r="G65" s="783">
        <f>G57</f>
        <v>0</v>
      </c>
      <c r="H65" s="769">
        <f>ROUND(F65,0)*G65</f>
        <v>0</v>
      </c>
    </row>
    <row r="66" spans="1:8" s="145" customFormat="1" ht="14.1" customHeight="1" x14ac:dyDescent="0.25">
      <c r="A66" s="95"/>
      <c r="B66" s="138"/>
      <c r="C66" s="112"/>
      <c r="D66" s="139"/>
      <c r="E66" s="95"/>
      <c r="F66" s="100"/>
      <c r="G66" s="784"/>
      <c r="H66" s="784"/>
    </row>
    <row r="67" spans="1:8" s="145" customFormat="1" x14ac:dyDescent="0.25">
      <c r="A67" s="95" t="s">
        <v>1191</v>
      </c>
      <c r="B67" s="138"/>
      <c r="C67" s="112" t="s">
        <v>1326</v>
      </c>
      <c r="D67" s="139"/>
      <c r="E67" s="95" t="s">
        <v>223</v>
      </c>
      <c r="F67" s="100">
        <v>0</v>
      </c>
      <c r="G67" s="783">
        <f>G65</f>
        <v>0</v>
      </c>
      <c r="H67" s="769">
        <f>ROUND(F67,0)*G67</f>
        <v>0</v>
      </c>
    </row>
    <row r="68" spans="1:8" s="145" customFormat="1" ht="14.1" customHeight="1" x14ac:dyDescent="0.25">
      <c r="A68" s="95"/>
      <c r="B68" s="138"/>
      <c r="C68" s="112"/>
      <c r="D68" s="139"/>
      <c r="E68" s="95"/>
      <c r="F68" s="100"/>
      <c r="G68" s="784"/>
      <c r="H68" s="784"/>
    </row>
    <row r="69" spans="1:8" s="145" customFormat="1" ht="33" customHeight="1" x14ac:dyDescent="0.25">
      <c r="A69" s="95" t="s">
        <v>1190</v>
      </c>
      <c r="B69" s="138"/>
      <c r="C69" s="112" t="s">
        <v>1216</v>
      </c>
      <c r="D69" s="139"/>
      <c r="E69" s="95" t="s">
        <v>472</v>
      </c>
      <c r="F69" s="100">
        <v>0</v>
      </c>
      <c r="G69" s="783">
        <f>G67*0.3</f>
        <v>0</v>
      </c>
      <c r="H69" s="769">
        <f>ROUND(F69,0)*G69</f>
        <v>0</v>
      </c>
    </row>
    <row r="70" spans="1:8" s="145" customFormat="1" ht="15.75" customHeight="1" x14ac:dyDescent="0.25">
      <c r="A70" s="95"/>
      <c r="B70" s="138"/>
      <c r="C70" s="112"/>
      <c r="D70" s="139"/>
      <c r="E70" s="95"/>
      <c r="F70" s="100"/>
      <c r="G70" s="784"/>
      <c r="H70" s="784"/>
    </row>
    <row r="71" spans="1:8" s="145" customFormat="1" ht="30" x14ac:dyDescent="0.25">
      <c r="A71" s="95" t="s">
        <v>1192</v>
      </c>
      <c r="B71" s="138"/>
      <c r="C71" s="112" t="s">
        <v>1217</v>
      </c>
      <c r="D71" s="139"/>
      <c r="E71" s="95" t="s">
        <v>472</v>
      </c>
      <c r="F71" s="100">
        <v>0</v>
      </c>
      <c r="G71" s="783">
        <f>G63</f>
        <v>0</v>
      </c>
      <c r="H71" s="769">
        <f>ROUND(F71,0)*G71</f>
        <v>0</v>
      </c>
    </row>
    <row r="72" spans="1:8" s="145" customFormat="1" ht="15.75" customHeight="1" x14ac:dyDescent="0.25">
      <c r="A72" s="95"/>
      <c r="B72" s="138"/>
      <c r="C72" s="112"/>
      <c r="D72" s="139"/>
      <c r="E72" s="95"/>
      <c r="F72" s="100"/>
      <c r="G72" s="784"/>
      <c r="H72" s="784"/>
    </row>
    <row r="73" spans="1:8" s="444" customFormat="1" ht="18" customHeight="1" x14ac:dyDescent="0.2">
      <c r="A73" s="95" t="s">
        <v>1193</v>
      </c>
      <c r="B73" s="96"/>
      <c r="C73" s="112" t="s">
        <v>1316</v>
      </c>
      <c r="D73" s="108"/>
      <c r="E73" s="95" t="s">
        <v>223</v>
      </c>
      <c r="F73" s="100">
        <v>23.04</v>
      </c>
      <c r="G73" s="767">
        <f>G67</f>
        <v>0</v>
      </c>
      <c r="H73" s="769">
        <f>ROUND(F73,0)*G73</f>
        <v>0</v>
      </c>
    </row>
    <row r="74" spans="1:8" s="142" customFormat="1" ht="10.7" customHeight="1" x14ac:dyDescent="0.25">
      <c r="A74" s="95"/>
      <c r="B74" s="138"/>
      <c r="C74" s="118"/>
      <c r="D74" s="144"/>
      <c r="E74" s="95"/>
      <c r="F74" s="100"/>
      <c r="G74" s="784"/>
      <c r="H74" s="784"/>
    </row>
    <row r="75" spans="1:8" s="145" customFormat="1" x14ac:dyDescent="0.25">
      <c r="A75" s="95"/>
      <c r="B75" s="138"/>
      <c r="C75" s="112"/>
      <c r="D75" s="139"/>
      <c r="E75" s="95"/>
      <c r="F75" s="100"/>
      <c r="G75" s="784"/>
      <c r="H75" s="784"/>
    </row>
    <row r="76" spans="1:8" x14ac:dyDescent="0.2">
      <c r="G76" s="785"/>
      <c r="H76" s="767"/>
    </row>
    <row r="77" spans="1:8" x14ac:dyDescent="0.2">
      <c r="G77" s="785"/>
      <c r="H77" s="767"/>
    </row>
    <row r="78" spans="1:8" x14ac:dyDescent="0.2">
      <c r="G78" s="785"/>
      <c r="H78" s="767"/>
    </row>
    <row r="79" spans="1:8" x14ac:dyDescent="0.2">
      <c r="G79" s="785"/>
      <c r="H79" s="767"/>
    </row>
    <row r="80" spans="1:8" x14ac:dyDescent="0.2">
      <c r="G80" s="785"/>
      <c r="H80" s="767"/>
    </row>
    <row r="81" spans="1:8" x14ac:dyDescent="0.2">
      <c r="G81" s="785"/>
      <c r="H81" s="767"/>
    </row>
    <row r="82" spans="1:8" x14ac:dyDescent="0.2">
      <c r="G82" s="785"/>
      <c r="H82" s="767"/>
    </row>
    <row r="83" spans="1:8" x14ac:dyDescent="0.2">
      <c r="G83" s="785"/>
      <c r="H83" s="767"/>
    </row>
    <row r="84" spans="1:8" ht="15.75" thickBot="1" x14ac:dyDescent="0.25">
      <c r="G84" s="785"/>
      <c r="H84" s="767"/>
    </row>
    <row r="85" spans="1:8" ht="18" customHeight="1" thickTop="1" x14ac:dyDescent="0.2">
      <c r="A85" s="129"/>
      <c r="B85" s="130"/>
      <c r="C85" s="286" t="str">
        <f>C9</f>
        <v>ELEMENT NO. 1</v>
      </c>
      <c r="D85" s="131"/>
      <c r="E85" s="129"/>
      <c r="F85" s="132"/>
      <c r="G85" s="778"/>
      <c r="H85" s="786"/>
    </row>
    <row r="86" spans="1:8" ht="18" customHeight="1" x14ac:dyDescent="0.2">
      <c r="C86" s="300" t="s">
        <v>842</v>
      </c>
      <c r="D86" s="133"/>
      <c r="G86" s="767"/>
      <c r="H86" s="787">
        <f>SUM(H47:H85)</f>
        <v>0</v>
      </c>
    </row>
    <row r="87" spans="1:8" ht="18" customHeight="1" thickBot="1" x14ac:dyDescent="0.25">
      <c r="A87" s="134"/>
      <c r="B87" s="135"/>
      <c r="C87" s="379" t="s">
        <v>840</v>
      </c>
      <c r="D87" s="136"/>
      <c r="E87" s="134"/>
      <c r="F87" s="137"/>
      <c r="G87" s="781"/>
      <c r="H87" s="788"/>
    </row>
    <row r="88" spans="1:8" s="147" customFormat="1" ht="16.5" thickTop="1" thickBot="1" x14ac:dyDescent="0.25">
      <c r="A88" s="95"/>
      <c r="B88" s="138"/>
      <c r="C88" s="97"/>
      <c r="D88" s="146"/>
      <c r="E88" s="99"/>
      <c r="F88" s="100"/>
      <c r="G88" s="767"/>
      <c r="H88" s="767"/>
    </row>
    <row r="89" spans="1:8" s="147" customFormat="1" ht="5.0999999999999996" customHeight="1" x14ac:dyDescent="0.2">
      <c r="A89" s="95"/>
      <c r="B89" s="138"/>
      <c r="C89" s="105"/>
      <c r="D89" s="148"/>
      <c r="E89" s="99"/>
      <c r="F89" s="100"/>
      <c r="G89" s="767"/>
      <c r="H89" s="767"/>
    </row>
    <row r="90" spans="1:8" s="147" customFormat="1" ht="15.75" x14ac:dyDescent="0.2">
      <c r="A90" s="95"/>
      <c r="B90" s="138"/>
      <c r="C90" s="272" t="str">
        <f>C5</f>
        <v>BILL NO. 7</v>
      </c>
      <c r="D90" s="148"/>
      <c r="E90" s="99"/>
      <c r="F90" s="100"/>
      <c r="G90" s="767"/>
      <c r="H90" s="767"/>
    </row>
    <row r="91" spans="1:8" s="147" customFormat="1" ht="5.0999999999999996" customHeight="1" x14ac:dyDescent="0.2">
      <c r="A91" s="95"/>
      <c r="B91" s="138"/>
      <c r="C91" s="272"/>
      <c r="D91" s="146"/>
      <c r="E91" s="99"/>
      <c r="F91" s="100"/>
      <c r="G91" s="767"/>
      <c r="H91" s="767"/>
    </row>
    <row r="92" spans="1:8" s="147" customFormat="1" ht="31.5" x14ac:dyDescent="0.2">
      <c r="A92" s="95"/>
      <c r="B92" s="138"/>
      <c r="C92" s="273" t="str">
        <f>C7</f>
        <v>LMS GUEST HOUSE AND CONFERENCE CENTRE                                                                                                                          (SECOND FLOOR)</v>
      </c>
      <c r="D92" s="148"/>
      <c r="E92" s="99"/>
      <c r="F92" s="100"/>
      <c r="G92" s="767"/>
      <c r="H92" s="767"/>
    </row>
    <row r="93" spans="1:8" s="147" customFormat="1" ht="5.0999999999999996" customHeight="1" x14ac:dyDescent="0.2">
      <c r="A93" s="95"/>
      <c r="B93" s="138"/>
      <c r="C93" s="274"/>
      <c r="D93" s="139"/>
      <c r="E93" s="95"/>
      <c r="F93" s="100"/>
      <c r="G93" s="767"/>
      <c r="H93" s="767"/>
    </row>
    <row r="94" spans="1:8" s="147" customFormat="1" ht="15.75" customHeight="1" x14ac:dyDescent="0.2">
      <c r="A94" s="95"/>
      <c r="B94" s="138"/>
      <c r="C94" s="272" t="s">
        <v>793</v>
      </c>
      <c r="D94" s="148"/>
      <c r="E94" s="95"/>
      <c r="F94" s="100"/>
      <c r="G94" s="767"/>
      <c r="H94" s="767"/>
    </row>
    <row r="95" spans="1:8" s="147" customFormat="1" ht="5.0999999999999996" customHeight="1" x14ac:dyDescent="0.2">
      <c r="A95" s="95"/>
      <c r="B95" s="138"/>
      <c r="C95" s="272"/>
      <c r="D95" s="146"/>
      <c r="E95" s="95"/>
      <c r="F95" s="100"/>
      <c r="G95" s="767"/>
      <c r="H95" s="767"/>
    </row>
    <row r="96" spans="1:8" s="147" customFormat="1" ht="15.75" customHeight="1" x14ac:dyDescent="0.2">
      <c r="A96" s="95"/>
      <c r="B96" s="138"/>
      <c r="C96" s="273" t="s">
        <v>831</v>
      </c>
      <c r="D96" s="146"/>
      <c r="E96" s="95"/>
      <c r="F96" s="100"/>
      <c r="G96" s="767"/>
      <c r="H96" s="767"/>
    </row>
    <row r="97" spans="1:8" s="149" customFormat="1" ht="5.0999999999999996" customHeight="1" thickBot="1" x14ac:dyDescent="0.25">
      <c r="A97" s="95"/>
      <c r="B97" s="138"/>
      <c r="C97" s="110"/>
      <c r="D97" s="148"/>
      <c r="E97" s="99"/>
      <c r="F97" s="100"/>
      <c r="G97" s="767"/>
      <c r="H97" s="767"/>
    </row>
    <row r="98" spans="1:8" s="147" customFormat="1" x14ac:dyDescent="0.2">
      <c r="A98" s="95"/>
      <c r="B98" s="138"/>
      <c r="C98" s="150"/>
      <c r="D98" s="151"/>
      <c r="E98" s="95"/>
      <c r="F98" s="100"/>
      <c r="G98" s="767"/>
      <c r="H98" s="767"/>
    </row>
    <row r="99" spans="1:8" s="147" customFormat="1" ht="78" customHeight="1" x14ac:dyDescent="0.2">
      <c r="A99" s="95"/>
      <c r="B99" s="138"/>
      <c r="C99" s="453" t="s">
        <v>1355</v>
      </c>
      <c r="D99" s="152"/>
      <c r="E99" s="95"/>
      <c r="F99" s="100"/>
      <c r="G99" s="767"/>
      <c r="H99" s="767"/>
    </row>
    <row r="100" spans="1:8" s="147" customFormat="1" ht="5.0999999999999996" customHeight="1" x14ac:dyDescent="0.2">
      <c r="A100" s="95"/>
      <c r="B100" s="138"/>
      <c r="C100" s="97"/>
      <c r="D100" s="146"/>
      <c r="E100" s="95"/>
      <c r="F100" s="100"/>
      <c r="G100" s="767"/>
      <c r="H100" s="767"/>
    </row>
    <row r="101" spans="1:8" s="147" customFormat="1" ht="15.75" x14ac:dyDescent="0.2">
      <c r="A101" s="95"/>
      <c r="B101" s="138"/>
      <c r="C101" s="275" t="s">
        <v>1356</v>
      </c>
      <c r="D101" s="144"/>
      <c r="E101" s="95"/>
      <c r="F101" s="100"/>
      <c r="G101" s="767"/>
      <c r="H101" s="767"/>
    </row>
    <row r="102" spans="1:8" s="147" customFormat="1" x14ac:dyDescent="0.2">
      <c r="A102" s="95" t="s">
        <v>575</v>
      </c>
      <c r="B102" s="138"/>
      <c r="C102" s="112" t="s">
        <v>833</v>
      </c>
      <c r="D102" s="139"/>
      <c r="E102" s="95" t="s">
        <v>223</v>
      </c>
      <c r="F102" s="100">
        <v>197</v>
      </c>
      <c r="G102" s="767">
        <f>'GUEST BLOCK___SECOND FLOOR'!G102</f>
        <v>0</v>
      </c>
      <c r="H102" s="769">
        <f>ROUND(F102,0)*G102</f>
        <v>0</v>
      </c>
    </row>
    <row r="103" spans="1:8" s="147" customFormat="1" x14ac:dyDescent="0.2">
      <c r="A103" s="95"/>
      <c r="B103" s="138"/>
      <c r="C103" s="112"/>
      <c r="D103" s="139"/>
      <c r="E103" s="95"/>
      <c r="F103" s="100"/>
      <c r="G103" s="767"/>
      <c r="H103" s="767"/>
    </row>
    <row r="104" spans="1:8" s="147" customFormat="1" ht="81" customHeight="1" x14ac:dyDescent="0.2">
      <c r="A104" s="95"/>
      <c r="B104" s="138"/>
      <c r="C104" s="453" t="s">
        <v>1354</v>
      </c>
      <c r="D104" s="152"/>
      <c r="E104" s="95"/>
      <c r="F104" s="100"/>
      <c r="G104" s="767"/>
      <c r="H104" s="767"/>
    </row>
    <row r="105" spans="1:8" s="147" customFormat="1" ht="5.0999999999999996" customHeight="1" x14ac:dyDescent="0.2">
      <c r="A105" s="138"/>
      <c r="B105" s="138"/>
      <c r="C105" s="112"/>
      <c r="D105" s="139"/>
      <c r="E105" s="95"/>
      <c r="F105" s="100"/>
      <c r="G105" s="767"/>
      <c r="H105" s="767"/>
    </row>
    <row r="106" spans="1:8" s="147" customFormat="1" ht="15.75" x14ac:dyDescent="0.2">
      <c r="A106" s="95"/>
      <c r="B106" s="138"/>
      <c r="C106" s="275" t="s">
        <v>832</v>
      </c>
      <c r="D106" s="144"/>
      <c r="E106" s="95"/>
      <c r="F106" s="100"/>
      <c r="G106" s="767"/>
      <c r="H106" s="767"/>
    </row>
    <row r="107" spans="1:8" s="147" customFormat="1" x14ac:dyDescent="0.2">
      <c r="A107" s="95" t="s">
        <v>595</v>
      </c>
      <c r="B107" s="138"/>
      <c r="C107" s="112" t="s">
        <v>833</v>
      </c>
      <c r="D107" s="139"/>
      <c r="E107" s="95" t="s">
        <v>223</v>
      </c>
      <c r="F107" s="100">
        <v>66.12</v>
      </c>
      <c r="G107" s="767">
        <f>'GUEST BLOCK___SECOND FLOOR'!G113</f>
        <v>0</v>
      </c>
      <c r="H107" s="769">
        <f>ROUND(F107,0)*G107</f>
        <v>0</v>
      </c>
    </row>
    <row r="108" spans="1:8" s="147" customFormat="1" x14ac:dyDescent="0.2">
      <c r="A108" s="95"/>
      <c r="B108" s="138"/>
      <c r="C108" s="112"/>
      <c r="D108" s="139"/>
      <c r="E108" s="95"/>
      <c r="F108" s="100"/>
      <c r="G108" s="767"/>
      <c r="H108" s="767"/>
    </row>
    <row r="109" spans="1:8" s="147" customFormat="1" ht="15.75" x14ac:dyDescent="0.2">
      <c r="A109" s="95"/>
      <c r="B109" s="138"/>
      <c r="C109" s="275" t="s">
        <v>1357</v>
      </c>
      <c r="D109" s="144"/>
      <c r="E109" s="95"/>
      <c r="F109" s="100"/>
      <c r="G109" s="767"/>
      <c r="H109" s="767"/>
    </row>
    <row r="110" spans="1:8" s="147" customFormat="1" x14ac:dyDescent="0.2">
      <c r="A110" s="95" t="s">
        <v>749</v>
      </c>
      <c r="B110" s="138"/>
      <c r="C110" s="112" t="s">
        <v>833</v>
      </c>
      <c r="D110" s="139"/>
      <c r="E110" s="95" t="s">
        <v>223</v>
      </c>
      <c r="F110" s="100">
        <v>188</v>
      </c>
      <c r="G110" s="767">
        <f>G107</f>
        <v>0</v>
      </c>
      <c r="H110" s="769">
        <f>ROUND(F110,0)*G110</f>
        <v>0</v>
      </c>
    </row>
    <row r="111" spans="1:8" s="147" customFormat="1" x14ac:dyDescent="0.2">
      <c r="A111" s="95"/>
      <c r="B111" s="138"/>
      <c r="C111" s="112"/>
      <c r="D111" s="139"/>
      <c r="E111" s="95"/>
      <c r="F111" s="100"/>
      <c r="G111" s="767"/>
      <c r="H111" s="767"/>
    </row>
    <row r="112" spans="1:8" s="147" customFormat="1" ht="47.25" customHeight="1" x14ac:dyDescent="0.2">
      <c r="A112" s="95"/>
      <c r="B112" s="138"/>
      <c r="C112" s="453" t="s">
        <v>1220</v>
      </c>
      <c r="D112" s="152"/>
      <c r="E112" s="95"/>
      <c r="F112" s="100"/>
      <c r="G112" s="767"/>
      <c r="H112" s="767"/>
    </row>
    <row r="113" spans="1:8" s="147" customFormat="1" ht="5.0999999999999996" customHeight="1" x14ac:dyDescent="0.2">
      <c r="A113" s="138"/>
      <c r="B113" s="138"/>
      <c r="C113" s="112"/>
      <c r="D113" s="139"/>
      <c r="E113" s="95"/>
      <c r="F113" s="100"/>
      <c r="G113" s="767"/>
      <c r="H113" s="767"/>
    </row>
    <row r="114" spans="1:8" s="147" customFormat="1" ht="45" x14ac:dyDescent="0.2">
      <c r="A114" s="95" t="s">
        <v>606</v>
      </c>
      <c r="B114" s="138"/>
      <c r="C114" s="112" t="s">
        <v>1358</v>
      </c>
      <c r="D114" s="139"/>
      <c r="E114" s="95" t="s">
        <v>472</v>
      </c>
      <c r="F114" s="100">
        <v>385</v>
      </c>
      <c r="G114" s="767">
        <v>0</v>
      </c>
      <c r="H114" s="769">
        <f>ROUND(F114,0)*G114</f>
        <v>0</v>
      </c>
    </row>
    <row r="115" spans="1:8" s="147" customFormat="1" x14ac:dyDescent="0.2">
      <c r="A115" s="138"/>
      <c r="B115" s="138"/>
      <c r="C115" s="112"/>
      <c r="D115" s="139"/>
      <c r="E115" s="95"/>
      <c r="F115" s="100"/>
      <c r="G115" s="767"/>
      <c r="H115" s="767"/>
    </row>
    <row r="116" spans="1:8" s="147" customFormat="1" x14ac:dyDescent="0.2">
      <c r="A116" s="138"/>
      <c r="B116" s="138"/>
      <c r="C116" s="112"/>
      <c r="D116" s="139"/>
      <c r="E116" s="95"/>
      <c r="F116" s="100"/>
      <c r="G116" s="767"/>
      <c r="H116" s="767"/>
    </row>
    <row r="117" spans="1:8" s="147" customFormat="1" x14ac:dyDescent="0.2">
      <c r="A117" s="138"/>
      <c r="B117" s="138"/>
      <c r="C117" s="112"/>
      <c r="D117" s="139"/>
      <c r="E117" s="95"/>
      <c r="F117" s="100"/>
      <c r="G117" s="767"/>
      <c r="H117" s="767"/>
    </row>
    <row r="118" spans="1:8" s="147" customFormat="1" x14ac:dyDescent="0.2">
      <c r="A118" s="138"/>
      <c r="B118" s="138"/>
      <c r="C118" s="112"/>
      <c r="D118" s="139"/>
      <c r="E118" s="95"/>
      <c r="F118" s="100"/>
      <c r="G118" s="767"/>
      <c r="H118" s="767"/>
    </row>
    <row r="119" spans="1:8" s="147" customFormat="1" x14ac:dyDescent="0.2">
      <c r="A119" s="138"/>
      <c r="B119" s="138"/>
      <c r="C119" s="112"/>
      <c r="D119" s="139"/>
      <c r="E119" s="95"/>
      <c r="F119" s="100"/>
      <c r="G119" s="767"/>
      <c r="H119" s="767"/>
    </row>
    <row r="120" spans="1:8" s="147" customFormat="1" x14ac:dyDescent="0.2">
      <c r="A120" s="138"/>
      <c r="B120" s="138"/>
      <c r="C120" s="112"/>
      <c r="D120" s="139"/>
      <c r="E120" s="95"/>
      <c r="F120" s="100"/>
      <c r="G120" s="767"/>
      <c r="H120" s="767"/>
    </row>
    <row r="121" spans="1:8" s="147" customFormat="1" ht="15.75" thickBot="1" x14ac:dyDescent="0.25">
      <c r="A121" s="138"/>
      <c r="B121" s="138"/>
      <c r="C121" s="112"/>
      <c r="D121" s="139"/>
      <c r="E121" s="95"/>
      <c r="F121" s="100"/>
      <c r="G121" s="767"/>
      <c r="H121" s="767"/>
    </row>
    <row r="122" spans="1:8" s="147" customFormat="1" ht="18" customHeight="1" thickTop="1" x14ac:dyDescent="0.2">
      <c r="A122" s="129"/>
      <c r="B122" s="159"/>
      <c r="C122" s="286" t="str">
        <f>C94</f>
        <v>ELEMENT NO. 2</v>
      </c>
      <c r="D122" s="160"/>
      <c r="E122" s="129"/>
      <c r="F122" s="132"/>
      <c r="G122" s="778"/>
      <c r="H122" s="786"/>
    </row>
    <row r="123" spans="1:8" s="147" customFormat="1" ht="18" customHeight="1" x14ac:dyDescent="0.2">
      <c r="A123" s="95"/>
      <c r="B123" s="138"/>
      <c r="C123" s="300" t="s">
        <v>831</v>
      </c>
      <c r="D123" s="144"/>
      <c r="E123" s="95"/>
      <c r="F123" s="100"/>
      <c r="G123" s="767"/>
      <c r="H123" s="787">
        <f>SUM(H88:H121)</f>
        <v>0</v>
      </c>
    </row>
    <row r="124" spans="1:8" s="147" customFormat="1" ht="18" customHeight="1" thickBot="1" x14ac:dyDescent="0.25">
      <c r="A124" s="134"/>
      <c r="B124" s="161"/>
      <c r="C124" s="287" t="s">
        <v>840</v>
      </c>
      <c r="D124" s="162"/>
      <c r="E124" s="134"/>
      <c r="F124" s="137"/>
      <c r="G124" s="781"/>
      <c r="H124" s="788"/>
    </row>
    <row r="125" spans="1:8" ht="16.5" thickTop="1" thickBot="1" x14ac:dyDescent="0.25">
      <c r="C125" s="97"/>
      <c r="D125" s="98"/>
      <c r="E125" s="99"/>
      <c r="G125" s="767"/>
      <c r="H125" s="767"/>
    </row>
    <row r="126" spans="1:8" ht="5.0999999999999996" customHeight="1" x14ac:dyDescent="0.2">
      <c r="C126" s="105"/>
      <c r="D126" s="106"/>
      <c r="E126" s="99"/>
      <c r="G126" s="767"/>
      <c r="H126" s="767"/>
    </row>
    <row r="127" spans="1:8" ht="15.75" x14ac:dyDescent="0.2">
      <c r="C127" s="272" t="str">
        <f>C90</f>
        <v>BILL NO. 7</v>
      </c>
      <c r="D127" s="106"/>
      <c r="E127" s="99"/>
      <c r="G127" s="767"/>
      <c r="H127" s="767"/>
    </row>
    <row r="128" spans="1:8" ht="5.0999999999999996" customHeight="1" x14ac:dyDescent="0.2">
      <c r="C128" s="272"/>
      <c r="D128" s="98"/>
      <c r="E128" s="99"/>
      <c r="G128" s="767"/>
      <c r="H128" s="767"/>
    </row>
    <row r="129" spans="1:8" ht="31.5" x14ac:dyDescent="0.2">
      <c r="C129" s="273" t="str">
        <f>C92</f>
        <v>LMS GUEST HOUSE AND CONFERENCE CENTRE                                                                                                                          (SECOND FLOOR)</v>
      </c>
      <c r="D129" s="106"/>
      <c r="E129" s="99"/>
      <c r="G129" s="767"/>
      <c r="H129" s="767"/>
    </row>
    <row r="130" spans="1:8" ht="5.0999999999999996" customHeight="1" x14ac:dyDescent="0.2">
      <c r="C130" s="274"/>
      <c r="G130" s="767"/>
      <c r="H130" s="767"/>
    </row>
    <row r="131" spans="1:8" ht="15.75" x14ac:dyDescent="0.2">
      <c r="C131" s="272" t="s">
        <v>848</v>
      </c>
      <c r="D131" s="106"/>
      <c r="G131" s="767"/>
      <c r="H131" s="767"/>
    </row>
    <row r="132" spans="1:8" ht="5.0999999999999996" customHeight="1" x14ac:dyDescent="0.2">
      <c r="C132" s="272"/>
      <c r="D132" s="98"/>
      <c r="G132" s="767"/>
      <c r="H132" s="767"/>
    </row>
    <row r="133" spans="1:8" ht="18" customHeight="1" x14ac:dyDescent="0.2">
      <c r="C133" s="273" t="s">
        <v>852</v>
      </c>
      <c r="D133" s="98"/>
      <c r="G133" s="767"/>
      <c r="H133" s="767"/>
    </row>
    <row r="134" spans="1:8" s="111" customFormat="1" ht="5.0999999999999996" customHeight="1" thickBot="1" x14ac:dyDescent="0.25">
      <c r="A134" s="95"/>
      <c r="B134" s="96"/>
      <c r="C134" s="110"/>
      <c r="D134" s="106"/>
      <c r="E134" s="99"/>
      <c r="F134" s="100"/>
      <c r="G134" s="767"/>
      <c r="H134" s="767"/>
    </row>
    <row r="135" spans="1:8" ht="15.75" customHeight="1" x14ac:dyDescent="0.2">
      <c r="C135" s="118"/>
      <c r="D135" s="133"/>
      <c r="G135" s="767"/>
      <c r="H135" s="767"/>
    </row>
    <row r="136" spans="1:8" ht="15.75" x14ac:dyDescent="0.2">
      <c r="C136" s="281" t="s">
        <v>856</v>
      </c>
      <c r="D136" s="133"/>
      <c r="G136" s="767"/>
      <c r="H136" s="767"/>
    </row>
    <row r="137" spans="1:8" ht="9.9499999999999993" customHeight="1" x14ac:dyDescent="0.2">
      <c r="C137" s="97"/>
      <c r="D137" s="133"/>
      <c r="G137" s="767"/>
      <c r="H137" s="767"/>
    </row>
    <row r="138" spans="1:8" ht="31.5" x14ac:dyDescent="0.2">
      <c r="C138" s="503" t="s">
        <v>1407</v>
      </c>
      <c r="D138" s="133"/>
      <c r="G138" s="767"/>
      <c r="H138" s="767"/>
    </row>
    <row r="139" spans="1:8" ht="5.0999999999999996" customHeight="1" x14ac:dyDescent="0.2">
      <c r="C139" s="97"/>
      <c r="D139" s="133"/>
      <c r="G139" s="767"/>
      <c r="H139" s="767"/>
    </row>
    <row r="140" spans="1:8" ht="20.100000000000001" customHeight="1" x14ac:dyDescent="0.2">
      <c r="A140" s="95" t="s">
        <v>575</v>
      </c>
      <c r="C140" s="112" t="s">
        <v>1404</v>
      </c>
      <c r="D140" s="133"/>
      <c r="E140" s="95" t="s">
        <v>223</v>
      </c>
      <c r="F140" s="100">
        <v>861.20360000000005</v>
      </c>
      <c r="G140" s="767">
        <f>'GUEST BLOCK___SECOND FLOOR'!G184</f>
        <v>0</v>
      </c>
      <c r="H140" s="769">
        <f>ROUND(F140,0)*G140</f>
        <v>0</v>
      </c>
    </row>
    <row r="141" spans="1:8" ht="15.75" customHeight="1" x14ac:dyDescent="0.2">
      <c r="D141" s="133"/>
      <c r="G141" s="767"/>
      <c r="H141" s="769"/>
    </row>
    <row r="142" spans="1:8" ht="15.75" x14ac:dyDescent="0.2">
      <c r="C142" s="281" t="s">
        <v>857</v>
      </c>
      <c r="D142" s="133"/>
      <c r="G142" s="767"/>
      <c r="H142" s="767"/>
    </row>
    <row r="143" spans="1:8" ht="9.9499999999999993" customHeight="1" x14ac:dyDescent="0.2">
      <c r="C143" s="97"/>
      <c r="D143" s="133"/>
      <c r="G143" s="767"/>
      <c r="H143" s="767"/>
    </row>
    <row r="144" spans="1:8" ht="51" customHeight="1" x14ac:dyDescent="0.2">
      <c r="C144" s="503" t="s">
        <v>1411</v>
      </c>
      <c r="D144" s="133"/>
      <c r="G144" s="767"/>
      <c r="H144" s="767"/>
    </row>
    <row r="145" spans="1:8" ht="5.0999999999999996" customHeight="1" x14ac:dyDescent="0.2">
      <c r="C145" s="97"/>
      <c r="D145" s="133"/>
      <c r="G145" s="767"/>
      <c r="H145" s="767"/>
    </row>
    <row r="146" spans="1:8" ht="20.100000000000001" customHeight="1" x14ac:dyDescent="0.2">
      <c r="A146" s="95" t="s">
        <v>595</v>
      </c>
      <c r="C146" s="112" t="s">
        <v>795</v>
      </c>
      <c r="D146" s="133"/>
      <c r="E146" s="95" t="s">
        <v>223</v>
      </c>
      <c r="F146" s="100">
        <v>67.442400000000006</v>
      </c>
      <c r="G146" s="767">
        <f>'GUEST BLOCK___SECOND FLOOR'!G194</f>
        <v>0</v>
      </c>
      <c r="H146" s="769">
        <f>ROUND(F146,0)*G146</f>
        <v>0</v>
      </c>
    </row>
    <row r="147" spans="1:8" ht="15.75" customHeight="1" x14ac:dyDescent="0.2">
      <c r="C147" s="118"/>
      <c r="D147" s="133"/>
      <c r="G147" s="767"/>
      <c r="H147" s="767"/>
    </row>
    <row r="148" spans="1:8" ht="14.1" customHeight="1" x14ac:dyDescent="0.2">
      <c r="C148" s="118"/>
      <c r="D148" s="133"/>
      <c r="G148" s="767"/>
      <c r="H148" s="767"/>
    </row>
    <row r="149" spans="1:8" ht="14.1" customHeight="1" x14ac:dyDescent="0.2">
      <c r="C149" s="118"/>
      <c r="D149" s="133"/>
      <c r="G149" s="767"/>
      <c r="H149" s="767"/>
    </row>
    <row r="150" spans="1:8" ht="14.1" customHeight="1" x14ac:dyDescent="0.2">
      <c r="C150" s="118"/>
      <c r="D150" s="133"/>
      <c r="G150" s="767"/>
      <c r="H150" s="767"/>
    </row>
    <row r="151" spans="1:8" ht="14.1" customHeight="1" x14ac:dyDescent="0.2">
      <c r="C151" s="118"/>
      <c r="D151" s="133"/>
      <c r="G151" s="767"/>
      <c r="H151" s="767"/>
    </row>
    <row r="152" spans="1:8" ht="14.1" customHeight="1" x14ac:dyDescent="0.2">
      <c r="C152" s="118"/>
      <c r="D152" s="133"/>
      <c r="G152" s="767"/>
      <c r="H152" s="767"/>
    </row>
    <row r="153" spans="1:8" ht="14.1" customHeight="1" x14ac:dyDescent="0.2">
      <c r="C153" s="118"/>
      <c r="D153" s="133"/>
      <c r="G153" s="767"/>
      <c r="H153" s="767"/>
    </row>
    <row r="154" spans="1:8" ht="14.1" customHeight="1" x14ac:dyDescent="0.2">
      <c r="C154" s="118"/>
      <c r="D154" s="133"/>
      <c r="G154" s="767"/>
      <c r="H154" s="767"/>
    </row>
    <row r="155" spans="1:8" ht="14.1" customHeight="1" x14ac:dyDescent="0.2">
      <c r="C155" s="118"/>
      <c r="D155" s="133"/>
      <c r="G155" s="767"/>
      <c r="H155" s="767"/>
    </row>
    <row r="156" spans="1:8" ht="14.1" customHeight="1" x14ac:dyDescent="0.2">
      <c r="C156" s="118"/>
      <c r="D156" s="133"/>
      <c r="G156" s="767"/>
      <c r="H156" s="767"/>
    </row>
    <row r="157" spans="1:8" ht="14.1" customHeight="1" x14ac:dyDescent="0.2">
      <c r="C157" s="118"/>
      <c r="D157" s="133"/>
      <c r="G157" s="767"/>
      <c r="H157" s="767"/>
    </row>
    <row r="158" spans="1:8" ht="14.1" customHeight="1" x14ac:dyDescent="0.2">
      <c r="C158" s="118"/>
      <c r="D158" s="133"/>
      <c r="G158" s="767"/>
      <c r="H158" s="767"/>
    </row>
    <row r="159" spans="1:8" ht="14.1" customHeight="1" x14ac:dyDescent="0.2">
      <c r="C159" s="118"/>
      <c r="D159" s="133"/>
      <c r="G159" s="767"/>
      <c r="H159" s="767"/>
    </row>
    <row r="160" spans="1:8" ht="14.1" customHeight="1" x14ac:dyDescent="0.2">
      <c r="C160" s="118"/>
      <c r="D160" s="133"/>
      <c r="G160" s="767"/>
      <c r="H160" s="767"/>
    </row>
    <row r="161" spans="1:8" ht="14.1" customHeight="1" x14ac:dyDescent="0.2">
      <c r="C161" s="118"/>
      <c r="D161" s="133"/>
      <c r="G161" s="767"/>
      <c r="H161" s="767"/>
    </row>
    <row r="162" spans="1:8" ht="14.1" customHeight="1" x14ac:dyDescent="0.2">
      <c r="C162" s="118"/>
      <c r="D162" s="133"/>
      <c r="G162" s="767"/>
      <c r="H162" s="767"/>
    </row>
    <row r="163" spans="1:8" ht="14.1" customHeight="1" x14ac:dyDescent="0.2">
      <c r="C163" s="118"/>
      <c r="D163" s="133"/>
      <c r="G163" s="767"/>
      <c r="H163" s="767"/>
    </row>
    <row r="164" spans="1:8" ht="14.1" customHeight="1" x14ac:dyDescent="0.2">
      <c r="C164" s="118"/>
      <c r="D164" s="133"/>
      <c r="G164" s="767"/>
      <c r="H164" s="767"/>
    </row>
    <row r="165" spans="1:8" ht="14.1" customHeight="1" x14ac:dyDescent="0.2">
      <c r="C165" s="118"/>
      <c r="D165" s="133"/>
      <c r="G165" s="767"/>
      <c r="H165" s="767"/>
    </row>
    <row r="166" spans="1:8" ht="14.1" customHeight="1" x14ac:dyDescent="0.2">
      <c r="C166" s="118"/>
      <c r="D166" s="133"/>
      <c r="G166" s="767"/>
      <c r="H166" s="767"/>
    </row>
    <row r="167" spans="1:8" ht="14.1" customHeight="1" x14ac:dyDescent="0.2">
      <c r="C167" s="118"/>
      <c r="D167" s="133"/>
      <c r="G167" s="767"/>
      <c r="H167" s="767"/>
    </row>
    <row r="168" spans="1:8" ht="14.1" customHeight="1" thickBot="1" x14ac:dyDescent="0.25">
      <c r="C168" s="118"/>
      <c r="D168" s="133"/>
      <c r="G168" s="767"/>
      <c r="H168" s="767"/>
    </row>
    <row r="169" spans="1:8" ht="18" customHeight="1" thickTop="1" x14ac:dyDescent="0.2">
      <c r="A169" s="129"/>
      <c r="B169" s="130"/>
      <c r="C169" s="286" t="str">
        <f>C131</f>
        <v>ELEMENT NO. 5</v>
      </c>
      <c r="D169" s="131"/>
      <c r="E169" s="129"/>
      <c r="F169" s="132"/>
      <c r="G169" s="778"/>
      <c r="H169" s="786"/>
    </row>
    <row r="170" spans="1:8" ht="18" customHeight="1" x14ac:dyDescent="0.2">
      <c r="C170" s="275" t="s">
        <v>852</v>
      </c>
      <c r="D170" s="133"/>
      <c r="G170" s="767"/>
      <c r="H170" s="787">
        <f>SUM(H125:H169)</f>
        <v>0</v>
      </c>
    </row>
    <row r="171" spans="1:8" ht="18" customHeight="1" thickBot="1" x14ac:dyDescent="0.25">
      <c r="A171" s="134"/>
      <c r="B171" s="135"/>
      <c r="C171" s="287" t="s">
        <v>840</v>
      </c>
      <c r="D171" s="136"/>
      <c r="E171" s="134"/>
      <c r="F171" s="137"/>
      <c r="G171" s="781"/>
      <c r="H171" s="788"/>
    </row>
    <row r="172" spans="1:8" ht="16.5" thickTop="1" thickBot="1" x14ac:dyDescent="0.25">
      <c r="C172" s="97"/>
      <c r="D172" s="98"/>
      <c r="E172" s="99"/>
      <c r="G172" s="767"/>
      <c r="H172" s="767"/>
    </row>
    <row r="173" spans="1:8" ht="5.0999999999999996" customHeight="1" x14ac:dyDescent="0.2">
      <c r="C173" s="105"/>
      <c r="D173" s="106"/>
      <c r="E173" s="99"/>
      <c r="G173" s="767"/>
      <c r="H173" s="767"/>
    </row>
    <row r="174" spans="1:8" ht="15.75" x14ac:dyDescent="0.2">
      <c r="C174" s="272" t="s">
        <v>844</v>
      </c>
      <c r="D174" s="106"/>
      <c r="E174" s="99"/>
      <c r="G174" s="767"/>
      <c r="H174" s="767"/>
    </row>
    <row r="175" spans="1:8" ht="5.0999999999999996" customHeight="1" x14ac:dyDescent="0.2">
      <c r="C175" s="272"/>
      <c r="D175" s="98"/>
      <c r="E175" s="99"/>
      <c r="G175" s="767"/>
      <c r="H175" s="767"/>
    </row>
    <row r="176" spans="1:8" ht="31.5" x14ac:dyDescent="0.2">
      <c r="C176" s="273" t="str">
        <f>C129</f>
        <v>LMS GUEST HOUSE AND CONFERENCE CENTRE                                                                                                                          (SECOND FLOOR)</v>
      </c>
      <c r="D176" s="106"/>
      <c r="E176" s="99"/>
      <c r="G176" s="767"/>
      <c r="H176" s="767"/>
    </row>
    <row r="177" spans="1:8" ht="5.0999999999999996" customHeight="1" x14ac:dyDescent="0.2">
      <c r="C177" s="274"/>
      <c r="G177" s="767"/>
      <c r="H177" s="767"/>
    </row>
    <row r="178" spans="1:8" ht="15.75" x14ac:dyDescent="0.2">
      <c r="C178" s="272" t="s">
        <v>288</v>
      </c>
      <c r="D178" s="106"/>
      <c r="G178" s="767"/>
      <c r="H178" s="767"/>
    </row>
    <row r="179" spans="1:8" ht="5.0999999999999996" customHeight="1" x14ac:dyDescent="0.2">
      <c r="C179" s="272"/>
      <c r="D179" s="98"/>
      <c r="G179" s="767"/>
      <c r="H179" s="767"/>
    </row>
    <row r="180" spans="1:8" ht="18" customHeight="1" x14ac:dyDescent="0.2">
      <c r="C180" s="273" t="s">
        <v>853</v>
      </c>
      <c r="D180" s="98"/>
      <c r="G180" s="767"/>
      <c r="H180" s="767"/>
    </row>
    <row r="181" spans="1:8" s="111" customFormat="1" ht="5.0999999999999996" customHeight="1" thickBot="1" x14ac:dyDescent="0.25">
      <c r="A181" s="95"/>
      <c r="B181" s="96"/>
      <c r="C181" s="110"/>
      <c r="D181" s="106"/>
      <c r="E181" s="99"/>
      <c r="F181" s="100"/>
      <c r="G181" s="767"/>
      <c r="H181" s="767"/>
    </row>
    <row r="182" spans="1:8" ht="15.75" customHeight="1" x14ac:dyDescent="0.2">
      <c r="C182" s="118"/>
      <c r="D182" s="133"/>
      <c r="G182" s="767"/>
      <c r="H182" s="767"/>
    </row>
    <row r="183" spans="1:8" ht="15.75" x14ac:dyDescent="0.2">
      <c r="C183" s="281" t="s">
        <v>858</v>
      </c>
      <c r="D183" s="133"/>
      <c r="G183" s="767"/>
      <c r="H183" s="767"/>
    </row>
    <row r="184" spans="1:8" ht="9.9499999999999993" customHeight="1" x14ac:dyDescent="0.2">
      <c r="C184" s="97"/>
      <c r="D184" s="133"/>
      <c r="G184" s="767"/>
      <c r="H184" s="767"/>
    </row>
    <row r="185" spans="1:8" ht="18" customHeight="1" x14ac:dyDescent="0.2">
      <c r="C185" s="503" t="s">
        <v>859</v>
      </c>
      <c r="D185" s="133"/>
      <c r="G185" s="767"/>
      <c r="H185" s="767"/>
    </row>
    <row r="186" spans="1:8" ht="5.0999999999999996" customHeight="1" x14ac:dyDescent="0.2">
      <c r="C186" s="118"/>
      <c r="D186" s="133"/>
      <c r="G186" s="767"/>
      <c r="H186" s="767"/>
    </row>
    <row r="187" spans="1:8" ht="34.5" customHeight="1" x14ac:dyDescent="0.2">
      <c r="A187" s="95" t="s">
        <v>575</v>
      </c>
      <c r="C187" s="112" t="s">
        <v>1410</v>
      </c>
      <c r="D187" s="133"/>
      <c r="E187" s="95" t="s">
        <v>223</v>
      </c>
      <c r="F187" s="100">
        <v>864.0258</v>
      </c>
      <c r="G187" s="767">
        <f>'GUEST BLOCK___SECOND FLOOR'!G224</f>
        <v>0</v>
      </c>
      <c r="H187" s="769">
        <f>ROUND(F187,0)*G187</f>
        <v>0</v>
      </c>
    </row>
    <row r="188" spans="1:8" ht="9.9499999999999993" customHeight="1" x14ac:dyDescent="0.2">
      <c r="D188" s="133"/>
      <c r="G188" s="767"/>
      <c r="H188" s="767"/>
    </row>
    <row r="189" spans="1:8" x14ac:dyDescent="0.2">
      <c r="G189" s="767"/>
      <c r="H189" s="767"/>
    </row>
    <row r="190" spans="1:8" x14ac:dyDescent="0.2">
      <c r="G190" s="767"/>
      <c r="H190" s="767"/>
    </row>
    <row r="191" spans="1:8" x14ac:dyDescent="0.2">
      <c r="G191" s="767"/>
      <c r="H191" s="767"/>
    </row>
    <row r="192" spans="1:8" x14ac:dyDescent="0.2">
      <c r="G192" s="767"/>
      <c r="H192" s="767"/>
    </row>
    <row r="193" spans="7:8" x14ac:dyDescent="0.2">
      <c r="G193" s="767"/>
      <c r="H193" s="767"/>
    </row>
    <row r="194" spans="7:8" x14ac:dyDescent="0.2">
      <c r="G194" s="767"/>
      <c r="H194" s="767"/>
    </row>
    <row r="195" spans="7:8" x14ac:dyDescent="0.2">
      <c r="G195" s="767"/>
      <c r="H195" s="767"/>
    </row>
    <row r="196" spans="7:8" x14ac:dyDescent="0.2">
      <c r="G196" s="767"/>
      <c r="H196" s="767"/>
    </row>
    <row r="197" spans="7:8" x14ac:dyDescent="0.2">
      <c r="G197" s="767"/>
      <c r="H197" s="767"/>
    </row>
    <row r="198" spans="7:8" x14ac:dyDescent="0.2">
      <c r="G198" s="767"/>
      <c r="H198" s="767"/>
    </row>
    <row r="199" spans="7:8" x14ac:dyDescent="0.2">
      <c r="G199" s="767"/>
      <c r="H199" s="767"/>
    </row>
    <row r="200" spans="7:8" x14ac:dyDescent="0.2">
      <c r="G200" s="767"/>
      <c r="H200" s="767"/>
    </row>
    <row r="201" spans="7:8" x14ac:dyDescent="0.2">
      <c r="G201" s="767"/>
      <c r="H201" s="767"/>
    </row>
    <row r="202" spans="7:8" x14ac:dyDescent="0.2">
      <c r="G202" s="767"/>
      <c r="H202" s="767"/>
    </row>
    <row r="203" spans="7:8" x14ac:dyDescent="0.2">
      <c r="G203" s="767"/>
      <c r="H203" s="767"/>
    </row>
    <row r="204" spans="7:8" x14ac:dyDescent="0.2">
      <c r="G204" s="767"/>
      <c r="H204" s="767"/>
    </row>
    <row r="205" spans="7:8" x14ac:dyDescent="0.2">
      <c r="G205" s="767"/>
      <c r="H205" s="767"/>
    </row>
    <row r="206" spans="7:8" x14ac:dyDescent="0.2">
      <c r="G206" s="767"/>
      <c r="H206" s="767"/>
    </row>
    <row r="207" spans="7:8" x14ac:dyDescent="0.2">
      <c r="G207" s="767"/>
      <c r="H207" s="767"/>
    </row>
    <row r="208" spans="7:8" x14ac:dyDescent="0.2">
      <c r="G208" s="767"/>
      <c r="H208" s="767"/>
    </row>
    <row r="209" spans="1:8" x14ac:dyDescent="0.2">
      <c r="G209" s="767"/>
      <c r="H209" s="767"/>
    </row>
    <row r="210" spans="1:8" x14ac:dyDescent="0.2">
      <c r="G210" s="767"/>
      <c r="H210" s="767"/>
    </row>
    <row r="211" spans="1:8" x14ac:dyDescent="0.2">
      <c r="G211" s="767"/>
      <c r="H211" s="767"/>
    </row>
    <row r="212" spans="1:8" x14ac:dyDescent="0.2">
      <c r="G212" s="767"/>
      <c r="H212" s="767"/>
    </row>
    <row r="213" spans="1:8" x14ac:dyDescent="0.2">
      <c r="G213" s="767"/>
      <c r="H213" s="767"/>
    </row>
    <row r="214" spans="1:8" x14ac:dyDescent="0.2">
      <c r="G214" s="767"/>
      <c r="H214" s="767"/>
    </row>
    <row r="215" spans="1:8" x14ac:dyDescent="0.2">
      <c r="G215" s="767"/>
      <c r="H215" s="767"/>
    </row>
    <row r="216" spans="1:8" ht="15.75" thickBot="1" x14ac:dyDescent="0.25">
      <c r="G216" s="767"/>
      <c r="H216" s="767"/>
    </row>
    <row r="217" spans="1:8" ht="18" customHeight="1" thickTop="1" x14ac:dyDescent="0.2">
      <c r="A217" s="129"/>
      <c r="B217" s="130"/>
      <c r="C217" s="286" t="str">
        <f>C178</f>
        <v>ELEMENT NO. 6</v>
      </c>
      <c r="D217" s="131"/>
      <c r="E217" s="129"/>
      <c r="F217" s="132"/>
      <c r="G217" s="778"/>
      <c r="H217" s="786"/>
    </row>
    <row r="218" spans="1:8" ht="18" customHeight="1" x14ac:dyDescent="0.2">
      <c r="C218" s="275" t="s">
        <v>853</v>
      </c>
      <c r="D218" s="133"/>
      <c r="G218" s="767"/>
      <c r="H218" s="787">
        <f>SUM(H172:H217)</f>
        <v>0</v>
      </c>
    </row>
    <row r="219" spans="1:8" ht="18" customHeight="1" thickBot="1" x14ac:dyDescent="0.25">
      <c r="A219" s="134"/>
      <c r="B219" s="135"/>
      <c r="C219" s="287" t="s">
        <v>840</v>
      </c>
      <c r="D219" s="136"/>
      <c r="E219" s="134"/>
      <c r="F219" s="137"/>
      <c r="G219" s="781"/>
      <c r="H219" s="788"/>
    </row>
    <row r="220" spans="1:8" ht="16.5" thickTop="1" thickBot="1" x14ac:dyDescent="0.25">
      <c r="C220" s="97"/>
      <c r="D220" s="98"/>
      <c r="E220" s="99"/>
      <c r="G220" s="767"/>
      <c r="H220" s="767"/>
    </row>
    <row r="221" spans="1:8" ht="5.0999999999999996" customHeight="1" x14ac:dyDescent="0.2">
      <c r="C221" s="105"/>
      <c r="D221" s="106"/>
      <c r="E221" s="99"/>
      <c r="G221" s="767"/>
      <c r="H221" s="767"/>
    </row>
    <row r="222" spans="1:8" ht="15.75" x14ac:dyDescent="0.2">
      <c r="C222" s="272" t="s">
        <v>844</v>
      </c>
      <c r="D222" s="106"/>
      <c r="E222" s="99"/>
      <c r="G222" s="767"/>
      <c r="H222" s="767"/>
    </row>
    <row r="223" spans="1:8" ht="5.0999999999999996" customHeight="1" x14ac:dyDescent="0.2">
      <c r="C223" s="272"/>
      <c r="D223" s="98"/>
      <c r="E223" s="99"/>
      <c r="G223" s="767"/>
      <c r="H223" s="767"/>
    </row>
    <row r="224" spans="1:8" ht="31.5" x14ac:dyDescent="0.2">
      <c r="C224" s="273" t="str">
        <f>C176</f>
        <v>LMS GUEST HOUSE AND CONFERENCE CENTRE                                                                                                                          (SECOND FLOOR)</v>
      </c>
      <c r="D224" s="106"/>
      <c r="E224" s="99"/>
      <c r="G224" s="767"/>
      <c r="H224" s="767"/>
    </row>
    <row r="225" spans="1:8" ht="5.0999999999999996" customHeight="1" x14ac:dyDescent="0.2">
      <c r="C225" s="274"/>
      <c r="G225" s="767"/>
      <c r="H225" s="767"/>
    </row>
    <row r="226" spans="1:8" ht="15.75" x14ac:dyDescent="0.2">
      <c r="C226" s="272" t="s">
        <v>836</v>
      </c>
      <c r="D226" s="106"/>
      <c r="G226" s="767"/>
      <c r="H226" s="767"/>
    </row>
    <row r="227" spans="1:8" ht="5.0999999999999996" customHeight="1" x14ac:dyDescent="0.2">
      <c r="C227" s="272"/>
      <c r="D227" s="98"/>
      <c r="G227" s="767"/>
      <c r="H227" s="767"/>
    </row>
    <row r="228" spans="1:8" ht="18" customHeight="1" x14ac:dyDescent="0.2">
      <c r="C228" s="273" t="s">
        <v>854</v>
      </c>
      <c r="D228" s="98"/>
      <c r="G228" s="767"/>
      <c r="H228" s="767"/>
    </row>
    <row r="229" spans="1:8" s="111" customFormat="1" ht="5.0999999999999996" customHeight="1" thickBot="1" x14ac:dyDescent="0.25">
      <c r="A229" s="95"/>
      <c r="B229" s="96"/>
      <c r="C229" s="110"/>
      <c r="D229" s="106"/>
      <c r="E229" s="99"/>
      <c r="F229" s="100"/>
      <c r="G229" s="767"/>
      <c r="H229" s="767"/>
    </row>
    <row r="230" spans="1:8" ht="15.75" customHeight="1" x14ac:dyDescent="0.2">
      <c r="C230" s="118"/>
      <c r="D230" s="133"/>
      <c r="G230" s="767"/>
      <c r="H230" s="767"/>
    </row>
    <row r="231" spans="1:8" ht="52.5" customHeight="1" x14ac:dyDescent="0.2">
      <c r="C231" s="503" t="s">
        <v>1412</v>
      </c>
      <c r="D231" s="133"/>
      <c r="G231" s="767"/>
      <c r="H231" s="767"/>
    </row>
    <row r="232" spans="1:8" ht="5.0999999999999996" customHeight="1" x14ac:dyDescent="0.2">
      <c r="C232" s="168"/>
      <c r="D232" s="133"/>
      <c r="G232" s="767"/>
      <c r="H232" s="767"/>
    </row>
    <row r="233" spans="1:8" ht="20.100000000000001" customHeight="1" x14ac:dyDescent="0.2">
      <c r="A233" s="95" t="s">
        <v>575</v>
      </c>
      <c r="C233" s="112" t="s">
        <v>1405</v>
      </c>
      <c r="D233" s="133"/>
      <c r="E233" s="95" t="s">
        <v>223</v>
      </c>
      <c r="F233" s="100">
        <v>38.9</v>
      </c>
      <c r="G233" s="767">
        <f>'GUEST BLOCK___SECOND FLOOR'!G270</f>
        <v>0</v>
      </c>
      <c r="H233" s="769">
        <f>ROUND(F233,0)*G233</f>
        <v>0</v>
      </c>
    </row>
    <row r="234" spans="1:8" ht="9.9499999999999993" customHeight="1" x14ac:dyDescent="0.2">
      <c r="C234" s="118"/>
      <c r="D234" s="133"/>
      <c r="G234" s="767"/>
      <c r="H234" s="767"/>
    </row>
    <row r="235" spans="1:8" s="145" customFormat="1" ht="15.75" customHeight="1" x14ac:dyDescent="0.25">
      <c r="A235" s="95"/>
      <c r="B235" s="138"/>
      <c r="C235" s="118"/>
      <c r="D235" s="144"/>
      <c r="E235" s="95"/>
      <c r="F235" s="100"/>
      <c r="G235" s="785"/>
      <c r="H235" s="785"/>
    </row>
    <row r="236" spans="1:8" s="145" customFormat="1" ht="15.75" customHeight="1" x14ac:dyDescent="0.25">
      <c r="A236" s="95"/>
      <c r="B236" s="138"/>
      <c r="C236" s="118"/>
      <c r="D236" s="144"/>
      <c r="E236" s="95"/>
      <c r="F236" s="100"/>
      <c r="G236" s="785"/>
      <c r="H236" s="785"/>
    </row>
    <row r="237" spans="1:8" s="145" customFormat="1" ht="15.75" customHeight="1" x14ac:dyDescent="0.25">
      <c r="A237" s="95"/>
      <c r="B237" s="138"/>
      <c r="C237" s="118"/>
      <c r="D237" s="144"/>
      <c r="E237" s="95"/>
      <c r="F237" s="100"/>
      <c r="G237" s="785"/>
      <c r="H237" s="785"/>
    </row>
    <row r="238" spans="1:8" s="145" customFormat="1" ht="15.75" customHeight="1" x14ac:dyDescent="0.25">
      <c r="A238" s="95"/>
      <c r="B238" s="138"/>
      <c r="C238" s="118"/>
      <c r="D238" s="144"/>
      <c r="E238" s="95"/>
      <c r="F238" s="100"/>
      <c r="G238" s="785"/>
      <c r="H238" s="785"/>
    </row>
    <row r="239" spans="1:8" s="145" customFormat="1" ht="15.75" customHeight="1" x14ac:dyDescent="0.25">
      <c r="A239" s="95"/>
      <c r="B239" s="138"/>
      <c r="C239" s="118"/>
      <c r="D239" s="144"/>
      <c r="E239" s="95"/>
      <c r="F239" s="100"/>
      <c r="G239" s="785"/>
      <c r="H239" s="785"/>
    </row>
    <row r="240" spans="1:8" s="145" customFormat="1" ht="15.75" customHeight="1" x14ac:dyDescent="0.25">
      <c r="A240" s="95"/>
      <c r="B240" s="138"/>
      <c r="C240" s="118"/>
      <c r="D240" s="144"/>
      <c r="E240" s="95"/>
      <c r="F240" s="100"/>
      <c r="G240" s="785"/>
      <c r="H240" s="785"/>
    </row>
    <row r="241" spans="1:8" s="145" customFormat="1" ht="15.75" customHeight="1" x14ac:dyDescent="0.25">
      <c r="A241" s="95"/>
      <c r="B241" s="138"/>
      <c r="C241" s="118"/>
      <c r="D241" s="144"/>
      <c r="E241" s="95"/>
      <c r="F241" s="100"/>
      <c r="G241" s="785"/>
      <c r="H241" s="785"/>
    </row>
    <row r="242" spans="1:8" s="145" customFormat="1" ht="15.75" customHeight="1" x14ac:dyDescent="0.25">
      <c r="A242" s="95"/>
      <c r="B242" s="138"/>
      <c r="C242" s="118"/>
      <c r="D242" s="144"/>
      <c r="E242" s="95"/>
      <c r="F242" s="100"/>
      <c r="G242" s="785"/>
      <c r="H242" s="785"/>
    </row>
    <row r="243" spans="1:8" s="145" customFormat="1" ht="15.75" customHeight="1" x14ac:dyDescent="0.25">
      <c r="A243" s="95"/>
      <c r="B243" s="138"/>
      <c r="C243" s="118"/>
      <c r="D243" s="144"/>
      <c r="E243" s="95"/>
      <c r="F243" s="100"/>
      <c r="G243" s="785"/>
      <c r="H243" s="785"/>
    </row>
    <row r="244" spans="1:8" s="145" customFormat="1" ht="15.75" customHeight="1" x14ac:dyDescent="0.25">
      <c r="A244" s="95"/>
      <c r="B244" s="138"/>
      <c r="C244" s="118"/>
      <c r="D244" s="144"/>
      <c r="E244" s="95"/>
      <c r="F244" s="100"/>
      <c r="G244" s="785"/>
      <c r="H244" s="785"/>
    </row>
    <row r="245" spans="1:8" s="145" customFormat="1" ht="15.75" customHeight="1" x14ac:dyDescent="0.25">
      <c r="A245" s="95"/>
      <c r="B245" s="138"/>
      <c r="C245" s="118"/>
      <c r="D245" s="144"/>
      <c r="E245" s="95"/>
      <c r="F245" s="100"/>
      <c r="G245" s="785"/>
      <c r="H245" s="785"/>
    </row>
    <row r="246" spans="1:8" s="145" customFormat="1" ht="15.75" customHeight="1" x14ac:dyDescent="0.25">
      <c r="A246" s="95"/>
      <c r="B246" s="138"/>
      <c r="C246" s="118"/>
      <c r="D246" s="144"/>
      <c r="E246" s="95"/>
      <c r="F246" s="100"/>
      <c r="G246" s="785"/>
      <c r="H246" s="785"/>
    </row>
    <row r="247" spans="1:8" s="145" customFormat="1" ht="15.75" customHeight="1" x14ac:dyDescent="0.25">
      <c r="A247" s="95"/>
      <c r="B247" s="138"/>
      <c r="C247" s="118"/>
      <c r="D247" s="144"/>
      <c r="E247" s="95"/>
      <c r="F247" s="100"/>
      <c r="G247" s="785"/>
      <c r="H247" s="785"/>
    </row>
    <row r="248" spans="1:8" s="145" customFormat="1" ht="15.75" customHeight="1" x14ac:dyDescent="0.25">
      <c r="A248" s="95"/>
      <c r="B248" s="138"/>
      <c r="C248" s="118"/>
      <c r="D248" s="144"/>
      <c r="E248" s="95"/>
      <c r="F248" s="100"/>
      <c r="G248" s="785"/>
      <c r="H248" s="785"/>
    </row>
    <row r="249" spans="1:8" s="145" customFormat="1" ht="15.75" customHeight="1" x14ac:dyDescent="0.25">
      <c r="A249" s="95"/>
      <c r="B249" s="138"/>
      <c r="C249" s="118"/>
      <c r="D249" s="144"/>
      <c r="E249" s="95"/>
      <c r="F249" s="100"/>
      <c r="G249" s="785"/>
      <c r="H249" s="785"/>
    </row>
    <row r="250" spans="1:8" s="145" customFormat="1" ht="15.75" customHeight="1" x14ac:dyDescent="0.25">
      <c r="A250" s="95"/>
      <c r="B250" s="138"/>
      <c r="C250" s="118"/>
      <c r="D250" s="144"/>
      <c r="E250" s="95"/>
      <c r="F250" s="100"/>
      <c r="G250" s="785"/>
      <c r="H250" s="785"/>
    </row>
    <row r="251" spans="1:8" s="145" customFormat="1" ht="15.75" customHeight="1" x14ac:dyDescent="0.25">
      <c r="A251" s="95"/>
      <c r="B251" s="138"/>
      <c r="C251" s="118"/>
      <c r="D251" s="144"/>
      <c r="E251" s="95"/>
      <c r="F251" s="100"/>
      <c r="G251" s="785"/>
      <c r="H251" s="785"/>
    </row>
    <row r="252" spans="1:8" s="145" customFormat="1" ht="15.75" customHeight="1" x14ac:dyDescent="0.25">
      <c r="A252" s="95"/>
      <c r="B252" s="138"/>
      <c r="C252" s="118"/>
      <c r="D252" s="144"/>
      <c r="E252" s="95"/>
      <c r="F252" s="100"/>
      <c r="G252" s="785"/>
      <c r="H252" s="785"/>
    </row>
    <row r="253" spans="1:8" s="145" customFormat="1" ht="15.75" customHeight="1" x14ac:dyDescent="0.25">
      <c r="A253" s="95"/>
      <c r="B253" s="138"/>
      <c r="C253" s="118"/>
      <c r="D253" s="144"/>
      <c r="E253" s="95"/>
      <c r="F253" s="100"/>
      <c r="G253" s="785"/>
      <c r="H253" s="785"/>
    </row>
    <row r="254" spans="1:8" s="145" customFormat="1" ht="15.75" customHeight="1" x14ac:dyDescent="0.25">
      <c r="A254" s="95"/>
      <c r="B254" s="138"/>
      <c r="C254" s="118"/>
      <c r="D254" s="144"/>
      <c r="E254" s="95"/>
      <c r="F254" s="100"/>
      <c r="G254" s="785"/>
      <c r="H254" s="785"/>
    </row>
    <row r="255" spans="1:8" s="145" customFormat="1" ht="15.75" customHeight="1" x14ac:dyDescent="0.25">
      <c r="A255" s="95"/>
      <c r="B255" s="138"/>
      <c r="C255" s="118"/>
      <c r="D255" s="144"/>
      <c r="E255" s="95"/>
      <c r="F255" s="100"/>
      <c r="G255" s="785"/>
      <c r="H255" s="785"/>
    </row>
    <row r="256" spans="1:8" s="145" customFormat="1" ht="15.75" customHeight="1" x14ac:dyDescent="0.25">
      <c r="A256" s="95"/>
      <c r="B256" s="138"/>
      <c r="C256" s="118"/>
      <c r="D256" s="144"/>
      <c r="E256" s="95"/>
      <c r="F256" s="100"/>
      <c r="G256" s="785"/>
      <c r="H256" s="785"/>
    </row>
    <row r="257" spans="1:8" s="145" customFormat="1" ht="15.75" customHeight="1" x14ac:dyDescent="0.25">
      <c r="A257" s="95"/>
      <c r="B257" s="138"/>
      <c r="C257" s="118"/>
      <c r="D257" s="144"/>
      <c r="E257" s="95"/>
      <c r="F257" s="100"/>
      <c r="G257" s="785"/>
      <c r="H257" s="785"/>
    </row>
    <row r="258" spans="1:8" s="145" customFormat="1" ht="15.75" customHeight="1" x14ac:dyDescent="0.25">
      <c r="A258" s="95"/>
      <c r="B258" s="138"/>
      <c r="C258" s="118"/>
      <c r="D258" s="144"/>
      <c r="E258" s="95"/>
      <c r="F258" s="100"/>
      <c r="G258" s="785"/>
      <c r="H258" s="785"/>
    </row>
    <row r="259" spans="1:8" s="145" customFormat="1" ht="15.75" customHeight="1" x14ac:dyDescent="0.25">
      <c r="A259" s="95"/>
      <c r="B259" s="138"/>
      <c r="C259" s="118"/>
      <c r="D259" s="144"/>
      <c r="E259" s="95"/>
      <c r="F259" s="100"/>
      <c r="G259" s="785"/>
      <c r="H259" s="785"/>
    </row>
    <row r="260" spans="1:8" s="145" customFormat="1" ht="15.75" customHeight="1" x14ac:dyDescent="0.25">
      <c r="A260" s="95"/>
      <c r="B260" s="138"/>
      <c r="C260" s="118"/>
      <c r="D260" s="144"/>
      <c r="E260" s="95"/>
      <c r="F260" s="100"/>
      <c r="G260" s="785"/>
      <c r="H260" s="785"/>
    </row>
    <row r="261" spans="1:8" s="145" customFormat="1" ht="15.75" customHeight="1" thickBot="1" x14ac:dyDescent="0.3">
      <c r="A261" s="95"/>
      <c r="B261" s="138"/>
      <c r="C261" s="118"/>
      <c r="D261" s="144"/>
      <c r="E261" s="95"/>
      <c r="F261" s="100"/>
      <c r="G261" s="785"/>
      <c r="H261" s="785"/>
    </row>
    <row r="262" spans="1:8" ht="18" customHeight="1" thickTop="1" x14ac:dyDescent="0.2">
      <c r="A262" s="129"/>
      <c r="B262" s="130"/>
      <c r="C262" s="286" t="str">
        <f>C226</f>
        <v>ELEMENT NO. 7</v>
      </c>
      <c r="D262" s="131"/>
      <c r="E262" s="129"/>
      <c r="F262" s="132"/>
      <c r="G262" s="778"/>
      <c r="H262" s="786"/>
    </row>
    <row r="263" spans="1:8" ht="18" customHeight="1" x14ac:dyDescent="0.2">
      <c r="C263" s="275" t="s">
        <v>854</v>
      </c>
      <c r="D263" s="133"/>
      <c r="G263" s="767"/>
      <c r="H263" s="787">
        <f>SUM(H220:H262)</f>
        <v>0</v>
      </c>
    </row>
    <row r="264" spans="1:8" ht="18" customHeight="1" thickBot="1" x14ac:dyDescent="0.25">
      <c r="A264" s="134"/>
      <c r="B264" s="135"/>
      <c r="C264" s="287" t="s">
        <v>840</v>
      </c>
      <c r="D264" s="136"/>
      <c r="E264" s="134"/>
      <c r="F264" s="137"/>
      <c r="G264" s="781"/>
      <c r="H264" s="788"/>
    </row>
    <row r="265" spans="1:8" ht="16.5" thickTop="1" thickBot="1" x14ac:dyDescent="0.25">
      <c r="C265" s="97"/>
      <c r="D265" s="98"/>
      <c r="E265" s="99"/>
      <c r="G265" s="767"/>
      <c r="H265" s="767"/>
    </row>
    <row r="266" spans="1:8" ht="5.0999999999999996" customHeight="1" x14ac:dyDescent="0.2">
      <c r="C266" s="105"/>
      <c r="D266" s="106"/>
      <c r="E266" s="99"/>
      <c r="G266" s="767"/>
      <c r="H266" s="767"/>
    </row>
    <row r="267" spans="1:8" ht="15.75" x14ac:dyDescent="0.2">
      <c r="C267" s="272" t="str">
        <f>C90</f>
        <v>BILL NO. 7</v>
      </c>
      <c r="D267" s="106"/>
      <c r="E267" s="99"/>
      <c r="G267" s="767"/>
      <c r="H267" s="767"/>
    </row>
    <row r="268" spans="1:8" ht="5.0999999999999996" customHeight="1" x14ac:dyDescent="0.2">
      <c r="C268" s="272"/>
      <c r="D268" s="98"/>
      <c r="E268" s="99"/>
      <c r="G268" s="767"/>
      <c r="H268" s="767"/>
    </row>
    <row r="269" spans="1:8" ht="31.5" x14ac:dyDescent="0.2">
      <c r="C269" s="273" t="str">
        <f>C92</f>
        <v>LMS GUEST HOUSE AND CONFERENCE CENTRE                                                                                                                          (SECOND FLOOR)</v>
      </c>
      <c r="D269" s="106"/>
      <c r="E269" s="99"/>
      <c r="G269" s="767"/>
      <c r="H269" s="767"/>
    </row>
    <row r="270" spans="1:8" ht="5.0999999999999996" customHeight="1" x14ac:dyDescent="0.2">
      <c r="C270" s="274"/>
      <c r="G270" s="767"/>
      <c r="H270" s="767"/>
    </row>
    <row r="271" spans="1:8" ht="15.75" x14ac:dyDescent="0.2">
      <c r="C271" s="272" t="s">
        <v>860</v>
      </c>
      <c r="D271" s="106"/>
      <c r="G271" s="767"/>
      <c r="H271" s="767"/>
    </row>
    <row r="272" spans="1:8" ht="5.0999999999999996" customHeight="1" x14ac:dyDescent="0.2">
      <c r="C272" s="272"/>
      <c r="D272" s="98"/>
      <c r="G272" s="767"/>
      <c r="H272" s="767"/>
    </row>
    <row r="273" spans="1:9" ht="15.75" customHeight="1" x14ac:dyDescent="0.2">
      <c r="C273" s="273" t="s">
        <v>837</v>
      </c>
      <c r="D273" s="98"/>
      <c r="G273" s="767"/>
      <c r="H273" s="767"/>
    </row>
    <row r="274" spans="1:9" s="111" customFormat="1" ht="5.0999999999999996" customHeight="1" thickBot="1" x14ac:dyDescent="0.25">
      <c r="A274" s="95"/>
      <c r="B274" s="96"/>
      <c r="C274" s="293"/>
      <c r="D274" s="106"/>
      <c r="E274" s="99"/>
      <c r="F274" s="100"/>
      <c r="G274" s="767"/>
      <c r="H274" s="767"/>
    </row>
    <row r="275" spans="1:9" ht="15.75" x14ac:dyDescent="0.2">
      <c r="C275" s="281"/>
      <c r="D275" s="98"/>
      <c r="G275" s="767"/>
      <c r="H275" s="767"/>
    </row>
    <row r="276" spans="1:9" ht="18.75" x14ac:dyDescent="0.2">
      <c r="C276" s="414" t="s">
        <v>1280</v>
      </c>
      <c r="D276" s="98"/>
      <c r="G276" s="767"/>
      <c r="H276" s="767"/>
    </row>
    <row r="277" spans="1:9" ht="15.75" x14ac:dyDescent="0.2">
      <c r="C277" s="281"/>
      <c r="D277" s="98"/>
      <c r="G277" s="767"/>
      <c r="H277" s="767"/>
    </row>
    <row r="278" spans="1:9" ht="30" x14ac:dyDescent="0.2">
      <c r="C278" s="445" t="s">
        <v>1286</v>
      </c>
      <c r="D278" s="98"/>
      <c r="G278" s="767"/>
      <c r="H278" s="767"/>
    </row>
    <row r="279" spans="1:9" ht="15.75" customHeight="1" x14ac:dyDescent="0.2">
      <c r="C279" s="97"/>
      <c r="D279" s="98"/>
      <c r="G279" s="767"/>
      <c r="H279" s="767"/>
    </row>
    <row r="280" spans="1:9" ht="79.5" customHeight="1" x14ac:dyDescent="0.2">
      <c r="A280" s="95" t="s">
        <v>575</v>
      </c>
      <c r="C280" s="112" t="s">
        <v>1332</v>
      </c>
      <c r="E280" s="95" t="s">
        <v>814</v>
      </c>
      <c r="F280" s="100">
        <v>1</v>
      </c>
      <c r="G280" s="767">
        <v>50000</v>
      </c>
      <c r="H280" s="769">
        <f>ROUND(F280,0)*G280</f>
        <v>50000</v>
      </c>
      <c r="I280" s="171"/>
    </row>
    <row r="281" spans="1:9" x14ac:dyDescent="0.2">
      <c r="A281" s="127"/>
      <c r="B281" s="128"/>
      <c r="G281" s="767"/>
      <c r="H281" s="767"/>
    </row>
    <row r="282" spans="1:9" ht="18.75" x14ac:dyDescent="0.2">
      <c r="A282" s="127"/>
      <c r="B282" s="128"/>
      <c r="C282" s="414"/>
      <c r="G282" s="767"/>
      <c r="H282" s="767"/>
    </row>
    <row r="283" spans="1:9" x14ac:dyDescent="0.2">
      <c r="A283" s="127"/>
      <c r="B283" s="128"/>
      <c r="G283" s="767"/>
      <c r="H283" s="767"/>
    </row>
    <row r="284" spans="1:9" x14ac:dyDescent="0.2">
      <c r="A284" s="127"/>
      <c r="B284" s="128"/>
      <c r="G284" s="767"/>
      <c r="H284" s="767"/>
    </row>
    <row r="285" spans="1:9" x14ac:dyDescent="0.2">
      <c r="A285" s="127"/>
      <c r="B285" s="128"/>
      <c r="G285" s="767"/>
      <c r="H285" s="767"/>
    </row>
    <row r="286" spans="1:9" x14ac:dyDescent="0.2">
      <c r="A286" s="127"/>
      <c r="B286" s="128"/>
      <c r="G286" s="767"/>
      <c r="H286" s="767"/>
    </row>
    <row r="287" spans="1:9" x14ac:dyDescent="0.2">
      <c r="A287" s="127"/>
      <c r="B287" s="128"/>
      <c r="G287" s="767"/>
      <c r="H287" s="767"/>
    </row>
    <row r="288" spans="1:9" x14ac:dyDescent="0.2">
      <c r="A288" s="127"/>
      <c r="B288" s="128"/>
      <c r="G288" s="767"/>
      <c r="H288" s="767"/>
    </row>
    <row r="289" spans="1:8" x14ac:dyDescent="0.2">
      <c r="A289" s="127"/>
      <c r="B289" s="128"/>
      <c r="G289" s="767"/>
      <c r="H289" s="767"/>
    </row>
    <row r="290" spans="1:8" x14ac:dyDescent="0.2">
      <c r="A290" s="127"/>
      <c r="B290" s="128"/>
      <c r="G290" s="767"/>
      <c r="H290" s="767"/>
    </row>
    <row r="291" spans="1:8" x14ac:dyDescent="0.2">
      <c r="A291" s="127"/>
      <c r="B291" s="128"/>
      <c r="G291" s="767"/>
      <c r="H291" s="767"/>
    </row>
    <row r="292" spans="1:8" x14ac:dyDescent="0.2">
      <c r="A292" s="127"/>
      <c r="B292" s="128"/>
      <c r="G292" s="767"/>
      <c r="H292" s="767"/>
    </row>
    <row r="293" spans="1:8" x14ac:dyDescent="0.2">
      <c r="A293" s="127"/>
      <c r="B293" s="128"/>
      <c r="G293" s="767"/>
      <c r="H293" s="767"/>
    </row>
    <row r="294" spans="1:8" x14ac:dyDescent="0.2">
      <c r="A294" s="127"/>
      <c r="B294" s="128"/>
      <c r="G294" s="784"/>
      <c r="H294" s="769"/>
    </row>
    <row r="295" spans="1:8" x14ac:dyDescent="0.2">
      <c r="A295" s="127"/>
      <c r="B295" s="128"/>
      <c r="G295" s="784"/>
      <c r="H295" s="769"/>
    </row>
    <row r="296" spans="1:8" x14ac:dyDescent="0.2">
      <c r="A296" s="127"/>
      <c r="B296" s="128"/>
      <c r="G296" s="784"/>
      <c r="H296" s="769"/>
    </row>
    <row r="297" spans="1:8" x14ac:dyDescent="0.2">
      <c r="A297" s="127"/>
      <c r="B297" s="128"/>
      <c r="G297" s="784"/>
      <c r="H297" s="769"/>
    </row>
    <row r="298" spans="1:8" x14ac:dyDescent="0.2">
      <c r="A298" s="127"/>
      <c r="B298" s="128"/>
      <c r="G298" s="784"/>
      <c r="H298" s="769"/>
    </row>
    <row r="299" spans="1:8" x14ac:dyDescent="0.2">
      <c r="A299" s="127"/>
      <c r="B299" s="128"/>
      <c r="G299" s="784"/>
      <c r="H299" s="769"/>
    </row>
    <row r="300" spans="1:8" x14ac:dyDescent="0.2">
      <c r="A300" s="127"/>
      <c r="B300" s="128"/>
      <c r="G300" s="784"/>
      <c r="H300" s="769"/>
    </row>
    <row r="301" spans="1:8" x14ac:dyDescent="0.2">
      <c r="A301" s="127"/>
      <c r="B301" s="128"/>
      <c r="G301" s="784"/>
      <c r="H301" s="769"/>
    </row>
    <row r="302" spans="1:8" x14ac:dyDescent="0.2">
      <c r="A302" s="127"/>
      <c r="B302" s="128"/>
      <c r="G302" s="784"/>
      <c r="H302" s="769"/>
    </row>
    <row r="303" spans="1:8" ht="15.75" thickBot="1" x14ac:dyDescent="0.25">
      <c r="C303" s="97"/>
      <c r="D303" s="98"/>
      <c r="G303" s="767"/>
      <c r="H303" s="767"/>
    </row>
    <row r="304" spans="1:8" ht="18" customHeight="1" thickTop="1" x14ac:dyDescent="0.2">
      <c r="A304" s="129"/>
      <c r="B304" s="130"/>
      <c r="C304" s="286" t="str">
        <f>C271</f>
        <v>ELEMENT NO. 10</v>
      </c>
      <c r="D304" s="131"/>
      <c r="E304" s="129"/>
      <c r="F304" s="132"/>
      <c r="G304" s="778"/>
      <c r="H304" s="786"/>
    </row>
    <row r="305" spans="1:8" ht="15.75" customHeight="1" x14ac:dyDescent="0.2">
      <c r="C305" s="300" t="s">
        <v>837</v>
      </c>
      <c r="D305" s="133"/>
      <c r="G305" s="767"/>
      <c r="H305" s="787">
        <f>SUM(H280:H304)</f>
        <v>50000</v>
      </c>
    </row>
    <row r="306" spans="1:8" ht="18" customHeight="1" thickBot="1" x14ac:dyDescent="0.25">
      <c r="A306" s="134"/>
      <c r="B306" s="135"/>
      <c r="C306" s="287" t="s">
        <v>840</v>
      </c>
      <c r="D306" s="136"/>
      <c r="E306" s="134"/>
      <c r="F306" s="137"/>
      <c r="G306" s="781"/>
      <c r="H306" s="788"/>
    </row>
    <row r="307" spans="1:8" ht="16.5" thickTop="1" thickBot="1" x14ac:dyDescent="0.25">
      <c r="G307" s="767"/>
      <c r="H307" s="767"/>
    </row>
    <row r="308" spans="1:8" ht="5.0999999999999996" customHeight="1" x14ac:dyDescent="0.2">
      <c r="C308" s="105"/>
      <c r="D308" s="106"/>
      <c r="E308" s="99"/>
      <c r="G308" s="774"/>
      <c r="H308" s="767"/>
    </row>
    <row r="309" spans="1:8" ht="15.75" x14ac:dyDescent="0.2">
      <c r="C309" s="272" t="str">
        <f>C267</f>
        <v>BILL NO. 7</v>
      </c>
      <c r="D309" s="106"/>
      <c r="E309" s="99"/>
      <c r="G309" s="767"/>
      <c r="H309" s="767"/>
    </row>
    <row r="310" spans="1:8" ht="5.0999999999999996" customHeight="1" x14ac:dyDescent="0.2">
      <c r="C310" s="272"/>
      <c r="D310" s="98"/>
      <c r="E310" s="99"/>
      <c r="G310" s="767"/>
      <c r="H310" s="767"/>
    </row>
    <row r="311" spans="1:8" ht="35.25" customHeight="1" x14ac:dyDescent="0.2">
      <c r="C311" s="273" t="str">
        <f>C269</f>
        <v>LMS GUEST HOUSE AND CONFERENCE CENTRE                                                                                                                          (SECOND FLOOR)</v>
      </c>
      <c r="D311" s="106"/>
      <c r="E311" s="99"/>
      <c r="G311" s="773" t="s">
        <v>1178</v>
      </c>
      <c r="H311" s="767"/>
    </row>
    <row r="312" spans="1:8" ht="5.0999999999999996" customHeight="1" x14ac:dyDescent="0.2">
      <c r="C312" s="274"/>
      <c r="G312" s="767"/>
      <c r="H312" s="767"/>
    </row>
    <row r="313" spans="1:8" ht="15.75" x14ac:dyDescent="0.2">
      <c r="C313" s="273" t="s">
        <v>864</v>
      </c>
      <c r="D313" s="106"/>
      <c r="G313" s="767"/>
      <c r="H313" s="767"/>
    </row>
    <row r="314" spans="1:8" s="111" customFormat="1" ht="5.0999999999999996" customHeight="1" thickBot="1" x14ac:dyDescent="0.25">
      <c r="A314" s="95"/>
      <c r="B314" s="96"/>
      <c r="C314" s="110"/>
      <c r="D314" s="106"/>
      <c r="E314" s="99"/>
      <c r="F314" s="100"/>
      <c r="G314" s="775"/>
      <c r="H314" s="767"/>
    </row>
    <row r="315" spans="1:8" x14ac:dyDescent="0.2">
      <c r="G315" s="767"/>
      <c r="H315" s="767"/>
    </row>
    <row r="316" spans="1:8" s="178" customFormat="1" ht="39.950000000000003" customHeight="1" x14ac:dyDescent="0.2">
      <c r="A316" s="173">
        <v>1</v>
      </c>
      <c r="B316" s="174"/>
      <c r="C316" s="175" t="s">
        <v>855</v>
      </c>
      <c r="D316" s="176"/>
      <c r="E316" s="173"/>
      <c r="F316" s="177"/>
      <c r="G316" s="776" t="s">
        <v>1426</v>
      </c>
      <c r="H316" s="777">
        <f>H86</f>
        <v>0</v>
      </c>
    </row>
    <row r="317" spans="1:8" s="178" customFormat="1" ht="39.950000000000003" customHeight="1" x14ac:dyDescent="0.2">
      <c r="A317" s="173">
        <v>2</v>
      </c>
      <c r="B317" s="174"/>
      <c r="C317" s="175" t="s">
        <v>831</v>
      </c>
      <c r="D317" s="176"/>
      <c r="E317" s="173"/>
      <c r="F317" s="177"/>
      <c r="G317" s="776" t="s">
        <v>1427</v>
      </c>
      <c r="H317" s="777">
        <f>H123</f>
        <v>0</v>
      </c>
    </row>
    <row r="318" spans="1:8" s="178" customFormat="1" ht="39.950000000000003" customHeight="1" x14ac:dyDescent="0.2">
      <c r="A318" s="446">
        <v>3</v>
      </c>
      <c r="B318" s="447"/>
      <c r="C318" s="448" t="s">
        <v>835</v>
      </c>
      <c r="D318" s="449"/>
      <c r="E318" s="446"/>
      <c r="F318" s="450"/>
      <c r="G318" s="789"/>
      <c r="H318" s="790" t="s">
        <v>1297</v>
      </c>
    </row>
    <row r="319" spans="1:8" s="178" customFormat="1" ht="39.950000000000003" customHeight="1" x14ac:dyDescent="0.2">
      <c r="A319" s="446">
        <v>4</v>
      </c>
      <c r="B319" s="447"/>
      <c r="C319" s="448" t="s">
        <v>608</v>
      </c>
      <c r="D319" s="449"/>
      <c r="E319" s="446"/>
      <c r="F319" s="450"/>
      <c r="G319" s="789"/>
      <c r="H319" s="790" t="s">
        <v>1297</v>
      </c>
    </row>
    <row r="320" spans="1:8" s="178" customFormat="1" ht="39.950000000000003" customHeight="1" x14ac:dyDescent="0.2">
      <c r="A320" s="173">
        <v>5</v>
      </c>
      <c r="B320" s="174"/>
      <c r="C320" s="175" t="s">
        <v>852</v>
      </c>
      <c r="D320" s="176"/>
      <c r="E320" s="173"/>
      <c r="F320" s="177"/>
      <c r="G320" s="776" t="s">
        <v>1428</v>
      </c>
      <c r="H320" s="791">
        <f>H170</f>
        <v>0</v>
      </c>
    </row>
    <row r="321" spans="1:9" s="178" customFormat="1" ht="39.950000000000003" customHeight="1" x14ac:dyDescent="0.2">
      <c r="A321" s="173">
        <v>6</v>
      </c>
      <c r="B321" s="174"/>
      <c r="C321" s="175" t="s">
        <v>853</v>
      </c>
      <c r="D321" s="176"/>
      <c r="E321" s="173"/>
      <c r="F321" s="177"/>
      <c r="G321" s="776" t="s">
        <v>1429</v>
      </c>
      <c r="H321" s="791">
        <f>H218</f>
        <v>0</v>
      </c>
    </row>
    <row r="322" spans="1:9" s="178" customFormat="1" ht="39.950000000000003" customHeight="1" x14ac:dyDescent="0.2">
      <c r="A322" s="173">
        <v>7</v>
      </c>
      <c r="B322" s="174"/>
      <c r="C322" s="175" t="s">
        <v>854</v>
      </c>
      <c r="D322" s="176"/>
      <c r="E322" s="173"/>
      <c r="F322" s="177"/>
      <c r="G322" s="776" t="s">
        <v>1430</v>
      </c>
      <c r="H322" s="791">
        <f>H263</f>
        <v>0</v>
      </c>
    </row>
    <row r="323" spans="1:9" s="178" customFormat="1" ht="39.950000000000003" customHeight="1" x14ac:dyDescent="0.2">
      <c r="A323" s="446">
        <v>8</v>
      </c>
      <c r="B323" s="447"/>
      <c r="C323" s="448" t="s">
        <v>1201</v>
      </c>
      <c r="D323" s="449"/>
      <c r="E323" s="446"/>
      <c r="F323" s="450"/>
      <c r="G323" s="789"/>
      <c r="H323" s="790" t="s">
        <v>1297</v>
      </c>
    </row>
    <row r="324" spans="1:9" s="178" customFormat="1" ht="39.950000000000003" customHeight="1" x14ac:dyDescent="0.2">
      <c r="A324" s="446">
        <v>9</v>
      </c>
      <c r="B324" s="447"/>
      <c r="C324" s="448" t="s">
        <v>1218</v>
      </c>
      <c r="D324" s="449"/>
      <c r="E324" s="446"/>
      <c r="F324" s="450"/>
      <c r="G324" s="789"/>
      <c r="H324" s="790" t="s">
        <v>1297</v>
      </c>
    </row>
    <row r="325" spans="1:9" ht="39.950000000000003" customHeight="1" x14ac:dyDescent="0.2">
      <c r="A325" s="173">
        <v>10</v>
      </c>
      <c r="B325" s="174"/>
      <c r="C325" s="179" t="s">
        <v>837</v>
      </c>
      <c r="D325" s="176"/>
      <c r="E325" s="173"/>
      <c r="F325" s="177"/>
      <c r="G325" s="776" t="s">
        <v>1431</v>
      </c>
      <c r="H325" s="777">
        <f>H305</f>
        <v>50000</v>
      </c>
      <c r="I325" s="171"/>
    </row>
    <row r="326" spans="1:9" s="178" customFormat="1" ht="39.950000000000003" customHeight="1" x14ac:dyDescent="0.2">
      <c r="A326" s="173"/>
      <c r="B326" s="174"/>
      <c r="C326" s="179"/>
      <c r="D326" s="176"/>
      <c r="E326" s="173"/>
      <c r="F326" s="177"/>
      <c r="G326" s="776"/>
      <c r="H326" s="777"/>
    </row>
    <row r="327" spans="1:9" ht="39.950000000000003" customHeight="1" x14ac:dyDescent="0.2">
      <c r="A327" s="173"/>
      <c r="B327" s="174"/>
      <c r="C327" s="179"/>
      <c r="D327" s="176"/>
      <c r="E327" s="173"/>
      <c r="F327" s="177"/>
      <c r="G327" s="776"/>
      <c r="H327" s="777"/>
    </row>
    <row r="328" spans="1:9" ht="39.950000000000003" customHeight="1" thickBot="1" x14ac:dyDescent="0.25">
      <c r="A328" s="173"/>
      <c r="B328" s="174"/>
      <c r="C328" s="179"/>
      <c r="D328" s="176"/>
      <c r="E328" s="173"/>
      <c r="F328" s="177"/>
      <c r="G328" s="776"/>
      <c r="H328" s="777"/>
    </row>
    <row r="329" spans="1:9" ht="18.75" customHeight="1" thickTop="1" x14ac:dyDescent="0.2">
      <c r="A329" s="129"/>
      <c r="B329" s="130"/>
      <c r="C329" s="378" t="s">
        <v>1361</v>
      </c>
      <c r="D329" s="131"/>
      <c r="E329" s="129"/>
      <c r="F329" s="132"/>
      <c r="G329" s="792"/>
      <c r="H329" s="793"/>
    </row>
    <row r="330" spans="1:9" ht="35.1" customHeight="1" x14ac:dyDescent="0.2">
      <c r="C330" s="300" t="str">
        <f>C311</f>
        <v>LMS GUEST HOUSE AND CONFERENCE CENTRE                                                                                                                          (SECOND FLOOR)</v>
      </c>
      <c r="D330" s="133"/>
      <c r="G330" s="794"/>
      <c r="H330" s="795">
        <f>H316+H317+H325+H320+H321+H322</f>
        <v>50000</v>
      </c>
    </row>
    <row r="331" spans="1:9" ht="18.75" customHeight="1" thickBot="1" x14ac:dyDescent="0.25">
      <c r="A331" s="134"/>
      <c r="B331" s="135"/>
      <c r="C331" s="379" t="s">
        <v>865</v>
      </c>
      <c r="D331" s="136"/>
      <c r="E331" s="134"/>
      <c r="F331" s="137"/>
      <c r="G331" s="796"/>
      <c r="H331" s="797"/>
    </row>
    <row r="332" spans="1:9" ht="15.75" thickTop="1" x14ac:dyDescent="0.2"/>
  </sheetData>
  <sheetProtection algorithmName="SHA-512" hashValue="vrtitpirpmnIDf2DnBL4vz8qqqW77wVC3Pyw52KXEgHVKkQdnVgpqiDAinJjXVYDi6V9487Kb9djv+IgZA3UFg==" saltValue="kW2IPEZBNv43SylFedoLcQ==" spinCount="100000" sheet="1" objects="1" scenarios="1"/>
  <mergeCells count="1">
    <mergeCell ref="A1:H1"/>
  </mergeCells>
  <printOptions horizontalCentered="1" verticalCentered="1"/>
  <pageMargins left="0.19685039370078741" right="0.11811023622047245" top="0.39370078740157483" bottom="0.39370078740157483" header="0.11811023622047245" footer="0.11811023622047245"/>
  <pageSetup paperSize="10" firstPageNumber="67" orientation="portrait" useFirstPageNumber="1" r:id="rId1"/>
  <headerFooter>
    <oddFooter>&amp;L&amp;"Corbel,Bold"&amp;11BILL NO. 7: GUEST AND CONFERENCE BLOCK (Second Floor)&amp;R&amp;"Corbel,Bold"&amp;11Page 7/&amp;P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F49"/>
  <sheetViews>
    <sheetView view="pageBreakPreview" zoomScale="80" zoomScaleNormal="100" zoomScaleSheetLayoutView="80" workbookViewId="0">
      <selection sqref="A1:XFD1048576"/>
    </sheetView>
  </sheetViews>
  <sheetFormatPr defaultRowHeight="15" x14ac:dyDescent="0.2"/>
  <cols>
    <col min="1" max="1" width="4" style="82" customWidth="1"/>
    <col min="2" max="5" width="22.7109375" style="82" customWidth="1"/>
    <col min="6" max="6" width="4" style="82" customWidth="1"/>
    <col min="7" max="16384" width="9.140625" style="82"/>
  </cols>
  <sheetData>
    <row r="1" spans="1:6" s="70" customFormat="1" ht="7.5" customHeight="1" x14ac:dyDescent="0.25">
      <c r="A1" s="69"/>
      <c r="B1" s="616"/>
      <c r="C1" s="617"/>
      <c r="D1" s="617"/>
      <c r="E1" s="618"/>
      <c r="F1" s="69"/>
    </row>
    <row r="2" spans="1:6" s="70" customFormat="1" ht="7.5" customHeight="1" x14ac:dyDescent="0.25">
      <c r="A2" s="71"/>
      <c r="B2" s="619"/>
      <c r="C2" s="620"/>
      <c r="D2" s="620"/>
      <c r="E2" s="621"/>
      <c r="F2" s="71"/>
    </row>
    <row r="3" spans="1:6" s="72" customFormat="1" ht="13.5" customHeight="1" x14ac:dyDescent="0.25">
      <c r="B3" s="73"/>
      <c r="C3" s="73"/>
      <c r="D3" s="73"/>
      <c r="E3" s="73"/>
    </row>
    <row r="4" spans="1:6" s="72" customFormat="1" ht="13.5" customHeight="1" x14ac:dyDescent="0.25"/>
    <row r="5" spans="1:6" s="72" customFormat="1" ht="13.5" customHeight="1" x14ac:dyDescent="0.25"/>
    <row r="6" spans="1:6" s="72" customFormat="1" ht="13.5" customHeight="1" thickBot="1" x14ac:dyDescent="0.3">
      <c r="B6" s="74"/>
      <c r="C6" s="74"/>
      <c r="D6" s="74"/>
      <c r="E6" s="74"/>
    </row>
    <row r="7" spans="1:6" s="70" customFormat="1" ht="13.5" customHeight="1" thickTop="1" x14ac:dyDescent="0.25">
      <c r="A7" s="72"/>
      <c r="B7" s="622"/>
      <c r="C7" s="623"/>
      <c r="D7" s="623"/>
      <c r="E7" s="624"/>
      <c r="F7" s="72"/>
    </row>
    <row r="8" spans="1:6" s="70" customFormat="1" ht="5.0999999999999996" customHeight="1" x14ac:dyDescent="0.25">
      <c r="A8" s="72"/>
      <c r="B8" s="625"/>
      <c r="C8" s="626"/>
      <c r="D8" s="626"/>
      <c r="E8" s="627"/>
      <c r="F8" s="72"/>
    </row>
    <row r="9" spans="1:6" s="70" customFormat="1" ht="13.5" customHeight="1" x14ac:dyDescent="0.25">
      <c r="A9" s="72"/>
      <c r="B9" s="625"/>
      <c r="C9" s="626"/>
      <c r="D9" s="626"/>
      <c r="E9" s="627"/>
      <c r="F9" s="72"/>
    </row>
    <row r="10" spans="1:6" s="70" customFormat="1" ht="13.5" customHeight="1" x14ac:dyDescent="0.25">
      <c r="A10" s="72"/>
      <c r="B10" s="628"/>
      <c r="C10" s="629"/>
      <c r="D10" s="629"/>
      <c r="E10" s="630"/>
      <c r="F10" s="72"/>
    </row>
    <row r="11" spans="1:6" s="70" customFormat="1" ht="20.100000000000001" customHeight="1" x14ac:dyDescent="0.25">
      <c r="A11" s="72"/>
      <c r="B11" s="696" t="s">
        <v>1388</v>
      </c>
      <c r="C11" s="696"/>
      <c r="D11" s="696"/>
      <c r="E11" s="634" t="s">
        <v>1211</v>
      </c>
      <c r="F11" s="72"/>
    </row>
    <row r="12" spans="1:6" s="70" customFormat="1" ht="20.100000000000001" customHeight="1" x14ac:dyDescent="0.25">
      <c r="A12" s="72"/>
      <c r="B12" s="697"/>
      <c r="C12" s="697"/>
      <c r="D12" s="697"/>
      <c r="E12" s="635"/>
      <c r="F12" s="72"/>
    </row>
    <row r="13" spans="1:6" s="70" customFormat="1" ht="20.100000000000001" customHeight="1" x14ac:dyDescent="0.25">
      <c r="A13" s="72"/>
      <c r="B13" s="697"/>
      <c r="C13" s="697"/>
      <c r="D13" s="697"/>
      <c r="E13" s="635"/>
      <c r="F13" s="72"/>
    </row>
    <row r="14" spans="1:6" s="70" customFormat="1" ht="20.100000000000001" customHeight="1" x14ac:dyDescent="0.25">
      <c r="A14" s="72"/>
      <c r="B14" s="697"/>
      <c r="C14" s="697"/>
      <c r="D14" s="697"/>
      <c r="E14" s="635"/>
      <c r="F14" s="72"/>
    </row>
    <row r="15" spans="1:6" s="70" customFormat="1" ht="20.100000000000001" customHeight="1" x14ac:dyDescent="0.25">
      <c r="A15" s="72"/>
      <c r="B15" s="697"/>
      <c r="C15" s="697"/>
      <c r="D15" s="697"/>
      <c r="E15" s="635"/>
      <c r="F15" s="72"/>
    </row>
    <row r="16" spans="1:6" s="70" customFormat="1" ht="20.100000000000001" customHeight="1" x14ac:dyDescent="0.25">
      <c r="A16" s="72"/>
      <c r="B16" s="697"/>
      <c r="C16" s="697"/>
      <c r="D16" s="697"/>
      <c r="E16" s="635"/>
      <c r="F16" s="72"/>
    </row>
    <row r="17" spans="1:6" s="70" customFormat="1" ht="20.100000000000001" customHeight="1" x14ac:dyDescent="0.25">
      <c r="A17" s="72"/>
      <c r="B17" s="697"/>
      <c r="C17" s="697"/>
      <c r="D17" s="697"/>
      <c r="E17" s="635"/>
      <c r="F17" s="72"/>
    </row>
    <row r="18" spans="1:6" s="70" customFormat="1" ht="20.100000000000001" customHeight="1" x14ac:dyDescent="0.25">
      <c r="A18" s="72"/>
      <c r="B18" s="697"/>
      <c r="C18" s="697"/>
      <c r="D18" s="697"/>
      <c r="E18" s="635"/>
      <c r="F18" s="72"/>
    </row>
    <row r="19" spans="1:6" s="70" customFormat="1" ht="20.100000000000001" customHeight="1" x14ac:dyDescent="0.25">
      <c r="A19" s="72"/>
      <c r="B19" s="697"/>
      <c r="C19" s="697"/>
      <c r="D19" s="697"/>
      <c r="E19" s="635"/>
      <c r="F19" s="72"/>
    </row>
    <row r="20" spans="1:6" s="70" customFormat="1" ht="20.100000000000001" customHeight="1" x14ac:dyDescent="0.25">
      <c r="A20" s="72"/>
      <c r="B20" s="697"/>
      <c r="C20" s="697"/>
      <c r="D20" s="697"/>
      <c r="E20" s="635"/>
      <c r="F20" s="72"/>
    </row>
    <row r="21" spans="1:6" s="70" customFormat="1" ht="20.100000000000001" customHeight="1" x14ac:dyDescent="0.25">
      <c r="A21" s="72"/>
      <c r="B21" s="697"/>
      <c r="C21" s="697"/>
      <c r="D21" s="697"/>
      <c r="E21" s="635"/>
      <c r="F21" s="72"/>
    </row>
    <row r="22" spans="1:6" s="70" customFormat="1" ht="20.100000000000001" customHeight="1" x14ac:dyDescent="0.25">
      <c r="A22" s="72"/>
      <c r="B22" s="697"/>
      <c r="C22" s="697"/>
      <c r="D22" s="697"/>
      <c r="E22" s="635"/>
      <c r="F22" s="72"/>
    </row>
    <row r="23" spans="1:6" s="70" customFormat="1" ht="20.100000000000001" customHeight="1" x14ac:dyDescent="0.25">
      <c r="A23" s="72"/>
      <c r="B23" s="697"/>
      <c r="C23" s="697"/>
      <c r="D23" s="697"/>
      <c r="E23" s="635"/>
      <c r="F23" s="72"/>
    </row>
    <row r="24" spans="1:6" s="76" customFormat="1" ht="20.100000000000001" customHeight="1" x14ac:dyDescent="0.35">
      <c r="A24" s="75"/>
      <c r="B24" s="697"/>
      <c r="C24" s="697"/>
      <c r="D24" s="697"/>
      <c r="E24" s="635"/>
      <c r="F24" s="75"/>
    </row>
    <row r="25" spans="1:6" s="78" customFormat="1" ht="20.100000000000001" customHeight="1" x14ac:dyDescent="0.4">
      <c r="A25" s="77"/>
      <c r="B25" s="697"/>
      <c r="C25" s="697"/>
      <c r="D25" s="697"/>
      <c r="E25" s="635"/>
      <c r="F25" s="77"/>
    </row>
    <row r="26" spans="1:6" s="76" customFormat="1" ht="20.100000000000001" customHeight="1" x14ac:dyDescent="0.35">
      <c r="A26" s="75"/>
      <c r="B26" s="697"/>
      <c r="C26" s="697"/>
      <c r="D26" s="697"/>
      <c r="E26" s="635"/>
      <c r="F26" s="75"/>
    </row>
    <row r="27" spans="1:6" s="78" customFormat="1" ht="20.100000000000001" customHeight="1" x14ac:dyDescent="0.4">
      <c r="A27" s="77"/>
      <c r="B27" s="697"/>
      <c r="C27" s="697"/>
      <c r="D27" s="697"/>
      <c r="E27" s="635"/>
      <c r="F27" s="77"/>
    </row>
    <row r="28" spans="1:6" s="76" customFormat="1" ht="20.100000000000001" customHeight="1" x14ac:dyDescent="0.35">
      <c r="A28" s="75"/>
      <c r="B28" s="697"/>
      <c r="C28" s="697"/>
      <c r="D28" s="697"/>
      <c r="E28" s="635"/>
      <c r="F28" s="75"/>
    </row>
    <row r="29" spans="1:6" s="70" customFormat="1" ht="20.100000000000001" customHeight="1" x14ac:dyDescent="0.25">
      <c r="A29" s="72"/>
      <c r="B29" s="697"/>
      <c r="C29" s="697"/>
      <c r="D29" s="697"/>
      <c r="E29" s="635"/>
      <c r="F29" s="72"/>
    </row>
    <row r="30" spans="1:6" s="76" customFormat="1" ht="20.100000000000001" customHeight="1" x14ac:dyDescent="0.35">
      <c r="A30" s="75"/>
      <c r="B30" s="697"/>
      <c r="C30" s="697"/>
      <c r="D30" s="697"/>
      <c r="E30" s="635"/>
      <c r="F30" s="75"/>
    </row>
    <row r="31" spans="1:6" s="81" customFormat="1" ht="20.100000000000001" customHeight="1" x14ac:dyDescent="0.2">
      <c r="A31" s="79"/>
      <c r="B31" s="697"/>
      <c r="C31" s="697"/>
      <c r="D31" s="697"/>
      <c r="E31" s="635"/>
      <c r="F31" s="80"/>
    </row>
    <row r="32" spans="1:6" s="81" customFormat="1" ht="20.100000000000001" customHeight="1" x14ac:dyDescent="0.2">
      <c r="A32" s="79"/>
      <c r="B32" s="697"/>
      <c r="C32" s="697"/>
      <c r="D32" s="697"/>
      <c r="E32" s="635"/>
      <c r="F32" s="80"/>
    </row>
    <row r="33" spans="1:6" ht="20.100000000000001" customHeight="1" x14ac:dyDescent="0.2">
      <c r="A33" s="80"/>
      <c r="B33" s="697"/>
      <c r="C33" s="697"/>
      <c r="D33" s="697"/>
      <c r="E33" s="635"/>
      <c r="F33" s="80"/>
    </row>
    <row r="34" spans="1:6" ht="20.100000000000001" customHeight="1" x14ac:dyDescent="0.2">
      <c r="A34" s="80"/>
      <c r="B34" s="697"/>
      <c r="C34" s="697"/>
      <c r="D34" s="697"/>
      <c r="E34" s="635"/>
      <c r="F34" s="80"/>
    </row>
    <row r="35" spans="1:6" ht="20.100000000000001" customHeight="1" x14ac:dyDescent="0.2">
      <c r="A35" s="80"/>
      <c r="B35" s="697"/>
      <c r="C35" s="697"/>
      <c r="D35" s="697"/>
      <c r="E35" s="635"/>
      <c r="F35" s="79"/>
    </row>
    <row r="36" spans="1:6" ht="20.100000000000001" customHeight="1" x14ac:dyDescent="0.2">
      <c r="A36" s="80"/>
      <c r="B36" s="697"/>
      <c r="C36" s="697"/>
      <c r="D36" s="697"/>
      <c r="E36" s="635"/>
      <c r="F36" s="80"/>
    </row>
    <row r="37" spans="1:6" ht="20.100000000000001" customHeight="1" x14ac:dyDescent="0.2">
      <c r="A37" s="80"/>
      <c r="B37" s="698"/>
      <c r="C37" s="698"/>
      <c r="D37" s="698"/>
      <c r="E37" s="636"/>
      <c r="F37" s="80"/>
    </row>
    <row r="38" spans="1:6" ht="13.5" customHeight="1" x14ac:dyDescent="0.2">
      <c r="A38" s="80"/>
      <c r="B38" s="637"/>
      <c r="C38" s="638"/>
      <c r="D38" s="638"/>
      <c r="E38" s="639"/>
      <c r="F38" s="80"/>
    </row>
    <row r="39" spans="1:6" ht="13.5" customHeight="1" x14ac:dyDescent="0.2">
      <c r="A39" s="80"/>
      <c r="B39" s="640"/>
      <c r="C39" s="641"/>
      <c r="D39" s="641"/>
      <c r="E39" s="642"/>
      <c r="F39" s="80"/>
    </row>
    <row r="40" spans="1:6" ht="13.5" customHeight="1" x14ac:dyDescent="0.2">
      <c r="A40" s="80"/>
      <c r="B40" s="640"/>
      <c r="C40" s="641"/>
      <c r="D40" s="641"/>
      <c r="E40" s="642"/>
      <c r="F40" s="80"/>
    </row>
    <row r="41" spans="1:6" ht="5.0999999999999996" customHeight="1" x14ac:dyDescent="0.2">
      <c r="A41" s="80"/>
      <c r="B41" s="640"/>
      <c r="C41" s="641"/>
      <c r="D41" s="641"/>
      <c r="E41" s="642"/>
      <c r="F41" s="80"/>
    </row>
    <row r="42" spans="1:6" ht="13.5" customHeight="1" thickBot="1" x14ac:dyDescent="0.25">
      <c r="A42" s="80"/>
      <c r="B42" s="643"/>
      <c r="C42" s="644"/>
      <c r="D42" s="644"/>
      <c r="E42" s="645"/>
      <c r="F42" s="80"/>
    </row>
    <row r="43" spans="1:6" s="80" customFormat="1" ht="13.5" customHeight="1" thickTop="1" x14ac:dyDescent="0.2">
      <c r="B43" s="83"/>
      <c r="C43" s="83"/>
      <c r="D43" s="83"/>
      <c r="E43" s="83"/>
    </row>
    <row r="44" spans="1:6" s="80" customFormat="1" ht="13.5" customHeight="1" x14ac:dyDescent="0.2"/>
    <row r="45" spans="1:6" s="80" customFormat="1" ht="13.5" customHeight="1" x14ac:dyDescent="0.2"/>
    <row r="46" spans="1:6" s="80" customFormat="1" ht="13.5" customHeight="1" x14ac:dyDescent="0.2"/>
    <row r="47" spans="1:6" s="80" customFormat="1" ht="13.5" customHeight="1" x14ac:dyDescent="0.2">
      <c r="B47" s="84"/>
      <c r="C47" s="84"/>
      <c r="D47" s="84"/>
      <c r="E47" s="84"/>
    </row>
    <row r="48" spans="1:6" s="70" customFormat="1" ht="7.5" customHeight="1" x14ac:dyDescent="0.25">
      <c r="A48" s="69"/>
      <c r="B48" s="616"/>
      <c r="C48" s="617"/>
      <c r="D48" s="617"/>
      <c r="E48" s="618"/>
      <c r="F48" s="69"/>
    </row>
    <row r="49" spans="1:6" s="70" customFormat="1" ht="7.5" customHeight="1" x14ac:dyDescent="0.25">
      <c r="A49" s="71"/>
      <c r="B49" s="619"/>
      <c r="C49" s="620"/>
      <c r="D49" s="620"/>
      <c r="E49" s="621"/>
      <c r="F49" s="71"/>
    </row>
  </sheetData>
  <sheetProtection algorithmName="SHA-512" hashValue="sMWlsjtI7yXSthXKX+PVSSsQxeOOWGct3UjQ3be6YhC/s58x5hotVRXHsIp2JoHag2e/caTA9T/VzukXc8PXvQ==" saltValue="nABVBbNZqWpds9OA7YyFcw==" spinCount="100000" sheet="1" objects="1" scenarios="1"/>
  <mergeCells count="6">
    <mergeCell ref="B48:E49"/>
    <mergeCell ref="B1:E2"/>
    <mergeCell ref="B7:E10"/>
    <mergeCell ref="B11:D37"/>
    <mergeCell ref="E11:E37"/>
    <mergeCell ref="B38:E42"/>
  </mergeCells>
  <printOptions horizontalCentered="1" verticalCentered="1"/>
  <pageMargins left="0.39370078740157483" right="0.11811023622047245" top="0.39370078740157483" bottom="0.39370078740157483" header="0.11811023622047245" footer="0.11811023622047245"/>
  <pageSetup paperSize="1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000"/>
  </sheetPr>
  <dimension ref="A1:I116"/>
  <sheetViews>
    <sheetView view="pageBreakPreview" zoomScale="80" zoomScaleNormal="100" zoomScaleSheetLayoutView="80" workbookViewId="0">
      <pane ySplit="2" topLeftCell="A51" activePane="bottomLeft" state="frozen"/>
      <selection pane="bottomLeft" activeCell="C56" sqref="C56"/>
    </sheetView>
  </sheetViews>
  <sheetFormatPr defaultRowHeight="15" x14ac:dyDescent="0.2"/>
  <cols>
    <col min="1" max="1" width="5.7109375" style="95" customWidth="1"/>
    <col min="2" max="2" width="0.85546875" style="163" customWidth="1"/>
    <col min="3" max="3" width="52.7109375" style="112" customWidth="1"/>
    <col min="4" max="4" width="0.85546875" style="112" customWidth="1"/>
    <col min="5" max="5" width="5.7109375" style="95" customWidth="1"/>
    <col min="6" max="6" width="8.7109375" style="408" customWidth="1"/>
    <col min="7" max="7" width="12.7109375" style="561" customWidth="1"/>
    <col min="8" max="8" width="17" style="561" bestFit="1" customWidth="1"/>
    <col min="9" max="9" width="18.28515625" style="147" customWidth="1"/>
    <col min="10" max="16384" width="9.140625" style="147"/>
  </cols>
  <sheetData>
    <row r="1" spans="1:8" ht="49.5" customHeight="1" thickTop="1" thickBot="1" x14ac:dyDescent="0.25">
      <c r="A1" s="726" t="s">
        <v>1399</v>
      </c>
      <c r="B1" s="727"/>
      <c r="C1" s="727"/>
      <c r="D1" s="727"/>
      <c r="E1" s="727"/>
      <c r="F1" s="727"/>
      <c r="G1" s="727"/>
      <c r="H1" s="728"/>
    </row>
    <row r="2" spans="1:8" ht="45" customHeight="1" thickTop="1" thickBot="1" x14ac:dyDescent="0.25">
      <c r="A2" s="91" t="s">
        <v>814</v>
      </c>
      <c r="B2" s="93"/>
      <c r="C2" s="93" t="s">
        <v>815</v>
      </c>
      <c r="D2" s="93"/>
      <c r="E2" s="91" t="s">
        <v>816</v>
      </c>
      <c r="F2" s="462" t="s">
        <v>817</v>
      </c>
      <c r="G2" s="559" t="s">
        <v>862</v>
      </c>
      <c r="H2" s="559" t="s">
        <v>863</v>
      </c>
    </row>
    <row r="3" spans="1:8" ht="20.100000000000001" customHeight="1" thickBot="1" x14ac:dyDescent="0.25">
      <c r="A3" s="463"/>
      <c r="B3" s="464"/>
      <c r="C3" s="464"/>
      <c r="D3" s="464"/>
      <c r="E3" s="463"/>
      <c r="F3" s="465"/>
      <c r="G3" s="560"/>
      <c r="H3" s="560"/>
    </row>
    <row r="4" spans="1:8" ht="5.0999999999999996" customHeight="1" x14ac:dyDescent="0.2">
      <c r="C4" s="271"/>
      <c r="D4" s="97"/>
      <c r="E4" s="99"/>
    </row>
    <row r="5" spans="1:8" ht="15.75" x14ac:dyDescent="0.2">
      <c r="C5" s="272" t="s">
        <v>1378</v>
      </c>
      <c r="D5" s="165"/>
      <c r="E5" s="99"/>
    </row>
    <row r="6" spans="1:8" ht="5.0999999999999996" customHeight="1" x14ac:dyDescent="0.2">
      <c r="C6" s="272"/>
      <c r="D6" s="165"/>
      <c r="E6" s="99"/>
    </row>
    <row r="7" spans="1:8" ht="15.75" x14ac:dyDescent="0.2">
      <c r="C7" s="273" t="s">
        <v>1377</v>
      </c>
      <c r="D7" s="165"/>
      <c r="E7" s="99"/>
    </row>
    <row r="8" spans="1:8" ht="5.0999999999999996" customHeight="1" x14ac:dyDescent="0.2">
      <c r="C8" s="274"/>
      <c r="D8" s="291"/>
    </row>
    <row r="9" spans="1:8" ht="15.75" x14ac:dyDescent="0.2">
      <c r="C9" s="272" t="s">
        <v>220</v>
      </c>
      <c r="D9" s="165"/>
    </row>
    <row r="10" spans="1:8" ht="5.0999999999999996" customHeight="1" x14ac:dyDescent="0.2">
      <c r="C10" s="272"/>
      <c r="D10" s="165"/>
    </row>
    <row r="11" spans="1:8" ht="15.75" x14ac:dyDescent="0.2">
      <c r="C11" s="273" t="s">
        <v>1241</v>
      </c>
      <c r="D11" s="292"/>
    </row>
    <row r="12" spans="1:8" s="149" customFormat="1" ht="5.0999999999999996" customHeight="1" thickBot="1" x14ac:dyDescent="0.25">
      <c r="A12" s="95"/>
      <c r="B12" s="163"/>
      <c r="C12" s="293"/>
      <c r="D12" s="165"/>
      <c r="E12" s="99"/>
      <c r="F12" s="408"/>
      <c r="G12" s="562"/>
      <c r="H12" s="561"/>
    </row>
    <row r="13" spans="1:8" s="149" customFormat="1" ht="20.100000000000001" customHeight="1" x14ac:dyDescent="0.2">
      <c r="A13" s="95"/>
      <c r="B13" s="163"/>
      <c r="C13" s="466"/>
      <c r="D13" s="165"/>
      <c r="E13" s="99"/>
      <c r="F13" s="408"/>
      <c r="G13" s="562"/>
      <c r="H13" s="561"/>
    </row>
    <row r="14" spans="1:8" s="149" customFormat="1" ht="20.100000000000001" customHeight="1" x14ac:dyDescent="0.2">
      <c r="A14" s="95"/>
      <c r="B14" s="163"/>
      <c r="C14" s="466"/>
      <c r="D14" s="165"/>
      <c r="E14" s="99"/>
      <c r="F14" s="408"/>
      <c r="G14" s="562"/>
      <c r="H14" s="561"/>
    </row>
    <row r="15" spans="1:8" s="149" customFormat="1" ht="20.100000000000001" customHeight="1" x14ac:dyDescent="0.2">
      <c r="A15" s="95"/>
      <c r="B15" s="163"/>
      <c r="C15" s="466"/>
      <c r="D15" s="165"/>
      <c r="E15" s="99"/>
      <c r="F15" s="408"/>
      <c r="G15" s="562"/>
      <c r="H15" s="561"/>
    </row>
    <row r="16" spans="1:8" s="149" customFormat="1" ht="20.100000000000001" customHeight="1" x14ac:dyDescent="0.2">
      <c r="A16" s="95"/>
      <c r="B16" s="163"/>
      <c r="C16" s="466"/>
      <c r="D16" s="165"/>
      <c r="E16" s="99"/>
      <c r="F16" s="408"/>
      <c r="G16" s="562"/>
      <c r="H16" s="561"/>
    </row>
    <row r="17" spans="1:8" s="149" customFormat="1" ht="20.100000000000001" customHeight="1" x14ac:dyDescent="0.2">
      <c r="A17" s="95"/>
      <c r="B17" s="163"/>
      <c r="C17" s="466"/>
      <c r="D17" s="165"/>
      <c r="E17" s="99"/>
      <c r="F17" s="408"/>
      <c r="G17" s="562"/>
      <c r="H17" s="561"/>
    </row>
    <row r="18" spans="1:8" s="149" customFormat="1" ht="20.100000000000001" customHeight="1" x14ac:dyDescent="0.2">
      <c r="A18" s="95"/>
      <c r="B18" s="163"/>
      <c r="C18" s="466"/>
      <c r="D18" s="165"/>
      <c r="E18" s="99"/>
      <c r="F18" s="408"/>
      <c r="G18" s="562"/>
      <c r="H18" s="561"/>
    </row>
    <row r="19" spans="1:8" s="149" customFormat="1" ht="20.100000000000001" customHeight="1" x14ac:dyDescent="0.2">
      <c r="A19" s="95"/>
      <c r="B19" s="163"/>
      <c r="C19" s="466"/>
      <c r="D19" s="165"/>
      <c r="E19" s="99"/>
      <c r="F19" s="408"/>
      <c r="G19" s="562"/>
      <c r="H19" s="561"/>
    </row>
    <row r="20" spans="1:8" s="149" customFormat="1" ht="20.100000000000001" customHeight="1" x14ac:dyDescent="0.2">
      <c r="A20" s="95"/>
      <c r="B20" s="163"/>
      <c r="C20" s="466"/>
      <c r="D20" s="165"/>
      <c r="E20" s="99"/>
      <c r="F20" s="408"/>
      <c r="G20" s="562"/>
      <c r="H20" s="561"/>
    </row>
    <row r="21" spans="1:8" s="149" customFormat="1" ht="20.100000000000001" customHeight="1" x14ac:dyDescent="0.2">
      <c r="A21" s="95"/>
      <c r="B21" s="163"/>
      <c r="C21" s="466"/>
      <c r="D21" s="165"/>
      <c r="E21" s="99"/>
      <c r="F21" s="408"/>
      <c r="G21" s="562"/>
      <c r="H21" s="561"/>
    </row>
    <row r="22" spans="1:8" s="149" customFormat="1" ht="20.100000000000001" customHeight="1" x14ac:dyDescent="0.2">
      <c r="A22" s="95"/>
      <c r="B22" s="163"/>
      <c r="C22" s="466"/>
      <c r="D22" s="165"/>
      <c r="E22" s="99"/>
      <c r="F22" s="408"/>
      <c r="G22" s="562"/>
      <c r="H22" s="561"/>
    </row>
    <row r="23" spans="1:8" s="149" customFormat="1" ht="20.100000000000001" customHeight="1" x14ac:dyDescent="0.2">
      <c r="A23" s="95"/>
      <c r="B23" s="163"/>
      <c r="C23" s="466"/>
      <c r="D23" s="165"/>
      <c r="E23" s="99"/>
      <c r="F23" s="408"/>
      <c r="G23" s="562"/>
      <c r="H23" s="561"/>
    </row>
    <row r="24" spans="1:8" s="149" customFormat="1" ht="20.100000000000001" customHeight="1" x14ac:dyDescent="0.2">
      <c r="A24" s="95"/>
      <c r="B24" s="163"/>
      <c r="C24" s="466"/>
      <c r="D24" s="165"/>
      <c r="E24" s="99"/>
      <c r="F24" s="408"/>
      <c r="G24" s="562"/>
      <c r="H24" s="561"/>
    </row>
    <row r="25" spans="1:8" s="149" customFormat="1" ht="20.100000000000001" customHeight="1" x14ac:dyDescent="0.2">
      <c r="A25" s="95"/>
      <c r="B25" s="163"/>
      <c r="C25" s="466"/>
      <c r="D25" s="165"/>
      <c r="E25" s="99"/>
      <c r="F25" s="408"/>
      <c r="G25" s="562"/>
      <c r="H25" s="561"/>
    </row>
    <row r="26" spans="1:8" s="149" customFormat="1" ht="20.100000000000001" customHeight="1" x14ac:dyDescent="0.2">
      <c r="A26" s="95"/>
      <c r="B26" s="163"/>
      <c r="C26" s="466"/>
      <c r="D26" s="165"/>
      <c r="E26" s="99"/>
      <c r="F26" s="408"/>
      <c r="G26" s="562"/>
      <c r="H26" s="561"/>
    </row>
    <row r="27" spans="1:8" s="149" customFormat="1" ht="20.100000000000001" customHeight="1" x14ac:dyDescent="0.2">
      <c r="A27" s="95"/>
      <c r="B27" s="163"/>
      <c r="C27" s="466"/>
      <c r="D27" s="165"/>
      <c r="E27" s="99"/>
      <c r="F27" s="408"/>
      <c r="G27" s="562"/>
      <c r="H27" s="561"/>
    </row>
    <row r="28" spans="1:8" s="149" customFormat="1" ht="20.100000000000001" customHeight="1" x14ac:dyDescent="0.2">
      <c r="A28" s="95"/>
      <c r="B28" s="163"/>
      <c r="C28" s="466"/>
      <c r="D28" s="165"/>
      <c r="E28" s="99"/>
      <c r="F28" s="408"/>
      <c r="G28" s="562"/>
      <c r="H28" s="561"/>
    </row>
    <row r="29" spans="1:8" s="149" customFormat="1" ht="20.100000000000001" customHeight="1" x14ac:dyDescent="0.2">
      <c r="A29" s="95"/>
      <c r="B29" s="163"/>
      <c r="C29" s="466"/>
      <c r="D29" s="165"/>
      <c r="E29" s="99"/>
      <c r="F29" s="408"/>
      <c r="G29" s="562"/>
      <c r="H29" s="561"/>
    </row>
    <row r="30" spans="1:8" s="149" customFormat="1" ht="20.100000000000001" customHeight="1" x14ac:dyDescent="0.2">
      <c r="A30" s="95"/>
      <c r="B30" s="163"/>
      <c r="C30" s="466"/>
      <c r="D30" s="165"/>
      <c r="E30" s="99"/>
      <c r="F30" s="408"/>
      <c r="G30" s="562"/>
      <c r="H30" s="561"/>
    </row>
    <row r="31" spans="1:8" s="149" customFormat="1" ht="20.100000000000001" customHeight="1" x14ac:dyDescent="0.2">
      <c r="A31" s="95"/>
      <c r="B31" s="163"/>
      <c r="C31" s="466"/>
      <c r="D31" s="165"/>
      <c r="E31" s="99"/>
      <c r="F31" s="408"/>
      <c r="G31" s="562"/>
      <c r="H31" s="561"/>
    </row>
    <row r="32" spans="1:8" s="149" customFormat="1" ht="20.100000000000001" customHeight="1" x14ac:dyDescent="0.2">
      <c r="A32" s="95"/>
      <c r="B32" s="163"/>
      <c r="C32" s="466"/>
      <c r="D32" s="165"/>
      <c r="E32" s="99"/>
      <c r="F32" s="408"/>
      <c r="G32" s="562"/>
      <c r="H32" s="561"/>
    </row>
    <row r="33" spans="1:9" s="149" customFormat="1" ht="20.100000000000001" customHeight="1" x14ac:dyDescent="0.2">
      <c r="A33" s="95"/>
      <c r="B33" s="163"/>
      <c r="C33" s="466"/>
      <c r="D33" s="165"/>
      <c r="E33" s="99"/>
      <c r="F33" s="408"/>
      <c r="G33" s="562"/>
      <c r="H33" s="561"/>
    </row>
    <row r="34" spans="1:9" s="149" customFormat="1" ht="20.100000000000001" customHeight="1" x14ac:dyDescent="0.2">
      <c r="A34" s="95"/>
      <c r="B34" s="163"/>
      <c r="C34" s="466"/>
      <c r="D34" s="165"/>
      <c r="E34" s="99"/>
      <c r="F34" s="408"/>
      <c r="G34" s="562"/>
      <c r="H34" s="561"/>
    </row>
    <row r="35" spans="1:9" s="149" customFormat="1" ht="20.100000000000001" customHeight="1" x14ac:dyDescent="0.2">
      <c r="A35" s="95"/>
      <c r="B35" s="163"/>
      <c r="C35" s="466"/>
      <c r="D35" s="165"/>
      <c r="E35" s="99"/>
      <c r="F35" s="408"/>
      <c r="G35" s="562"/>
      <c r="H35" s="561"/>
    </row>
    <row r="36" spans="1:9" s="149" customFormat="1" ht="20.100000000000001" customHeight="1" x14ac:dyDescent="0.2">
      <c r="A36" s="95"/>
      <c r="B36" s="163"/>
      <c r="C36" s="466"/>
      <c r="D36" s="165"/>
      <c r="E36" s="99"/>
      <c r="F36" s="408"/>
      <c r="G36" s="562"/>
      <c r="H36" s="561"/>
    </row>
    <row r="37" spans="1:9" s="149" customFormat="1" ht="20.100000000000001" customHeight="1" x14ac:dyDescent="0.2">
      <c r="A37" s="95"/>
      <c r="B37" s="163"/>
      <c r="C37" s="466"/>
      <c r="D37" s="165"/>
      <c r="E37" s="99"/>
      <c r="F37" s="408"/>
      <c r="G37" s="562"/>
      <c r="H37" s="561"/>
    </row>
    <row r="38" spans="1:9" s="149" customFormat="1" ht="20.100000000000001" customHeight="1" thickBot="1" x14ac:dyDescent="0.25">
      <c r="A38" s="95"/>
      <c r="B38" s="163"/>
      <c r="C38" s="466"/>
      <c r="D38" s="165"/>
      <c r="E38" s="99"/>
      <c r="F38" s="408"/>
      <c r="G38" s="562"/>
      <c r="H38" s="561"/>
    </row>
    <row r="39" spans="1:9" s="342" customFormat="1" ht="18" customHeight="1" collapsed="1" thickTop="1" x14ac:dyDescent="0.2">
      <c r="A39" s="282"/>
      <c r="B39" s="295"/>
      <c r="C39" s="286" t="s">
        <v>1379</v>
      </c>
      <c r="D39" s="286"/>
      <c r="E39" s="282"/>
      <c r="F39" s="409"/>
      <c r="G39" s="563"/>
      <c r="H39" s="563"/>
    </row>
    <row r="40" spans="1:9" s="296" customFormat="1" ht="30" customHeight="1" x14ac:dyDescent="0.2">
      <c r="A40" s="467"/>
      <c r="B40" s="468"/>
      <c r="C40" s="469" t="s">
        <v>1241</v>
      </c>
      <c r="D40" s="470"/>
      <c r="E40" s="467"/>
      <c r="F40" s="471"/>
      <c r="G40" s="564"/>
      <c r="H40" s="565">
        <f>H16+H18+H20</f>
        <v>0</v>
      </c>
      <c r="I40" s="298"/>
    </row>
    <row r="41" spans="1:9" s="342" customFormat="1" ht="18" customHeight="1" thickBot="1" x14ac:dyDescent="0.25">
      <c r="A41" s="283"/>
      <c r="B41" s="299"/>
      <c r="C41" s="287" t="s">
        <v>865</v>
      </c>
      <c r="D41" s="287"/>
      <c r="E41" s="283"/>
      <c r="F41" s="411"/>
      <c r="G41" s="566"/>
      <c r="H41" s="566"/>
    </row>
    <row r="42" spans="1:9" ht="20.100000000000001" customHeight="1" thickTop="1" thickBot="1" x14ac:dyDescent="0.25">
      <c r="A42" s="463"/>
      <c r="B42" s="464"/>
      <c r="C42" s="464"/>
      <c r="D42" s="464"/>
      <c r="E42" s="463"/>
      <c r="F42" s="465"/>
      <c r="G42" s="560"/>
      <c r="H42" s="560"/>
    </row>
    <row r="43" spans="1:9" ht="5.0999999999999996" customHeight="1" x14ac:dyDescent="0.2">
      <c r="C43" s="271"/>
      <c r="D43" s="97"/>
      <c r="E43" s="99"/>
    </row>
    <row r="44" spans="1:9" ht="15.75" x14ac:dyDescent="0.2">
      <c r="C44" s="272" t="s">
        <v>1378</v>
      </c>
      <c r="D44" s="165"/>
      <c r="E44" s="99"/>
    </row>
    <row r="45" spans="1:9" ht="5.0999999999999996" customHeight="1" x14ac:dyDescent="0.2">
      <c r="C45" s="272"/>
      <c r="D45" s="165"/>
      <c r="E45" s="99"/>
    </row>
    <row r="46" spans="1:9" ht="15.75" x14ac:dyDescent="0.2">
      <c r="C46" s="273" t="s">
        <v>1377</v>
      </c>
      <c r="D46" s="165"/>
      <c r="E46" s="99"/>
    </row>
    <row r="47" spans="1:9" ht="5.0999999999999996" customHeight="1" x14ac:dyDescent="0.2">
      <c r="C47" s="274"/>
      <c r="D47" s="291"/>
    </row>
    <row r="48" spans="1:9" ht="15.75" x14ac:dyDescent="0.2">
      <c r="C48" s="272" t="s">
        <v>793</v>
      </c>
      <c r="D48" s="165"/>
    </row>
    <row r="49" spans="1:8" ht="5.0999999999999996" customHeight="1" x14ac:dyDescent="0.2">
      <c r="C49" s="272"/>
      <c r="D49" s="165"/>
    </row>
    <row r="50" spans="1:8" ht="15.75" x14ac:dyDescent="0.2">
      <c r="C50" s="273" t="s">
        <v>1380</v>
      </c>
      <c r="D50" s="292"/>
    </row>
    <row r="51" spans="1:8" s="149" customFormat="1" ht="5.0999999999999996" customHeight="1" thickBot="1" x14ac:dyDescent="0.25">
      <c r="A51" s="95"/>
      <c r="B51" s="163"/>
      <c r="C51" s="293"/>
      <c r="D51" s="165"/>
      <c r="E51" s="99"/>
      <c r="F51" s="408"/>
      <c r="G51" s="562"/>
      <c r="H51" s="561"/>
    </row>
    <row r="52" spans="1:8" s="149" customFormat="1" ht="20.100000000000001" customHeight="1" x14ac:dyDescent="0.2">
      <c r="A52" s="95"/>
      <c r="B52" s="163"/>
      <c r="C52" s="466"/>
      <c r="D52" s="165"/>
      <c r="E52" s="99"/>
      <c r="F52" s="408"/>
      <c r="G52" s="562"/>
      <c r="H52" s="561"/>
    </row>
    <row r="53" spans="1:8" s="149" customFormat="1" ht="20.100000000000001" customHeight="1" x14ac:dyDescent="0.2">
      <c r="A53" s="95"/>
      <c r="B53" s="163"/>
      <c r="C53" s="466"/>
      <c r="D53" s="165"/>
      <c r="E53" s="99"/>
      <c r="F53" s="408"/>
      <c r="G53" s="562"/>
      <c r="H53" s="561"/>
    </row>
    <row r="54" spans="1:8" s="149" customFormat="1" ht="20.100000000000001" customHeight="1" x14ac:dyDescent="0.2">
      <c r="A54" s="95"/>
      <c r="B54" s="163"/>
      <c r="C54" s="466"/>
      <c r="D54" s="165"/>
      <c r="E54" s="99"/>
      <c r="F54" s="408"/>
      <c r="G54" s="562"/>
      <c r="H54" s="561"/>
    </row>
    <row r="55" spans="1:8" s="149" customFormat="1" ht="20.100000000000001" customHeight="1" x14ac:dyDescent="0.2">
      <c r="A55" s="95"/>
      <c r="B55" s="163"/>
      <c r="C55" s="466"/>
      <c r="D55" s="165"/>
      <c r="E55" s="99"/>
      <c r="F55" s="408"/>
      <c r="G55" s="562"/>
      <c r="H55" s="561"/>
    </row>
    <row r="56" spans="1:8" s="149" customFormat="1" ht="20.100000000000001" customHeight="1" x14ac:dyDescent="0.2">
      <c r="A56" s="95"/>
      <c r="B56" s="163"/>
      <c r="C56" s="466"/>
      <c r="D56" s="165"/>
      <c r="E56" s="99"/>
      <c r="F56" s="408"/>
      <c r="G56" s="562"/>
      <c r="H56" s="561"/>
    </row>
    <row r="57" spans="1:8" s="149" customFormat="1" ht="20.100000000000001" customHeight="1" x14ac:dyDescent="0.2">
      <c r="A57" s="95"/>
      <c r="B57" s="163"/>
      <c r="C57" s="466"/>
      <c r="D57" s="165"/>
      <c r="E57" s="99"/>
      <c r="F57" s="408"/>
      <c r="G57" s="562"/>
      <c r="H57" s="561"/>
    </row>
    <row r="58" spans="1:8" s="149" customFormat="1" ht="20.100000000000001" customHeight="1" x14ac:dyDescent="0.2">
      <c r="A58" s="95"/>
      <c r="B58" s="163"/>
      <c r="C58" s="466"/>
      <c r="D58" s="165"/>
      <c r="E58" s="99"/>
      <c r="F58" s="408"/>
      <c r="G58" s="562"/>
      <c r="H58" s="561"/>
    </row>
    <row r="59" spans="1:8" s="149" customFormat="1" ht="20.100000000000001" customHeight="1" x14ac:dyDescent="0.2">
      <c r="A59" s="95"/>
      <c r="B59" s="163"/>
      <c r="C59" s="466"/>
      <c r="D59" s="165"/>
      <c r="E59" s="99"/>
      <c r="F59" s="408"/>
      <c r="G59" s="562"/>
      <c r="H59" s="561"/>
    </row>
    <row r="60" spans="1:8" s="149" customFormat="1" ht="20.100000000000001" customHeight="1" x14ac:dyDescent="0.2">
      <c r="A60" s="95"/>
      <c r="B60" s="163"/>
      <c r="C60" s="466"/>
      <c r="D60" s="165"/>
      <c r="E60" s="99"/>
      <c r="F60" s="408"/>
      <c r="G60" s="562"/>
      <c r="H60" s="561"/>
    </row>
    <row r="61" spans="1:8" s="149" customFormat="1" ht="20.100000000000001" customHeight="1" x14ac:dyDescent="0.2">
      <c r="A61" s="95"/>
      <c r="B61" s="163"/>
      <c r="C61" s="466"/>
      <c r="D61" s="165"/>
      <c r="E61" s="99"/>
      <c r="F61" s="408"/>
      <c r="G61" s="562"/>
      <c r="H61" s="561"/>
    </row>
    <row r="62" spans="1:8" s="149" customFormat="1" ht="20.100000000000001" customHeight="1" x14ac:dyDescent="0.2">
      <c r="A62" s="95"/>
      <c r="B62" s="163"/>
      <c r="C62" s="466"/>
      <c r="D62" s="165"/>
      <c r="E62" s="99"/>
      <c r="F62" s="408"/>
      <c r="G62" s="562"/>
      <c r="H62" s="561"/>
    </row>
    <row r="63" spans="1:8" s="149" customFormat="1" ht="20.100000000000001" customHeight="1" x14ac:dyDescent="0.2">
      <c r="A63" s="95"/>
      <c r="B63" s="163"/>
      <c r="C63" s="466"/>
      <c r="D63" s="165"/>
      <c r="E63" s="99"/>
      <c r="F63" s="408"/>
      <c r="G63" s="562"/>
      <c r="H63" s="561"/>
    </row>
    <row r="64" spans="1:8" s="149" customFormat="1" ht="20.100000000000001" customHeight="1" x14ac:dyDescent="0.2">
      <c r="A64" s="95"/>
      <c r="B64" s="163"/>
      <c r="C64" s="466"/>
      <c r="D64" s="165"/>
      <c r="E64" s="99"/>
      <c r="F64" s="408"/>
      <c r="G64" s="562"/>
      <c r="H64" s="561"/>
    </row>
    <row r="65" spans="1:9" s="149" customFormat="1" ht="20.100000000000001" customHeight="1" x14ac:dyDescent="0.2">
      <c r="A65" s="95"/>
      <c r="B65" s="163"/>
      <c r="C65" s="466"/>
      <c r="D65" s="165"/>
      <c r="E65" s="99"/>
      <c r="F65" s="408"/>
      <c r="G65" s="562"/>
      <c r="H65" s="561"/>
    </row>
    <row r="66" spans="1:9" s="149" customFormat="1" ht="20.100000000000001" customHeight="1" x14ac:dyDescent="0.2">
      <c r="A66" s="95"/>
      <c r="B66" s="163"/>
      <c r="C66" s="466"/>
      <c r="D66" s="165"/>
      <c r="E66" s="99"/>
      <c r="F66" s="408"/>
      <c r="G66" s="562"/>
      <c r="H66" s="561"/>
    </row>
    <row r="67" spans="1:9" s="149" customFormat="1" ht="20.100000000000001" customHeight="1" x14ac:dyDescent="0.2">
      <c r="A67" s="95"/>
      <c r="B67" s="163"/>
      <c r="C67" s="466"/>
      <c r="D67" s="165"/>
      <c r="E67" s="99"/>
      <c r="F67" s="408"/>
      <c r="G67" s="562"/>
      <c r="H67" s="561"/>
    </row>
    <row r="68" spans="1:9" s="149" customFormat="1" ht="20.100000000000001" customHeight="1" x14ac:dyDescent="0.2">
      <c r="A68" s="95"/>
      <c r="B68" s="163"/>
      <c r="C68" s="466"/>
      <c r="D68" s="165"/>
      <c r="E68" s="99"/>
      <c r="F68" s="408"/>
      <c r="G68" s="562"/>
      <c r="H68" s="561"/>
    </row>
    <row r="69" spans="1:9" s="149" customFormat="1" ht="20.100000000000001" customHeight="1" x14ac:dyDescent="0.2">
      <c r="A69" s="95"/>
      <c r="B69" s="163"/>
      <c r="C69" s="466"/>
      <c r="D69" s="165"/>
      <c r="E69" s="99"/>
      <c r="F69" s="408"/>
      <c r="G69" s="562"/>
      <c r="H69" s="561"/>
    </row>
    <row r="70" spans="1:9" s="149" customFormat="1" ht="20.100000000000001" customHeight="1" x14ac:dyDescent="0.2">
      <c r="A70" s="95"/>
      <c r="B70" s="163"/>
      <c r="C70" s="466"/>
      <c r="D70" s="165"/>
      <c r="E70" s="99"/>
      <c r="F70" s="408"/>
      <c r="G70" s="562"/>
      <c r="H70" s="561"/>
    </row>
    <row r="71" spans="1:9" s="149" customFormat="1" ht="20.100000000000001" customHeight="1" x14ac:dyDescent="0.2">
      <c r="A71" s="95"/>
      <c r="B71" s="163"/>
      <c r="C71" s="466"/>
      <c r="D71" s="165"/>
      <c r="E71" s="99"/>
      <c r="F71" s="408"/>
      <c r="G71" s="562"/>
      <c r="H71" s="561"/>
    </row>
    <row r="72" spans="1:9" s="149" customFormat="1" ht="20.100000000000001" customHeight="1" x14ac:dyDescent="0.2">
      <c r="A72" s="95"/>
      <c r="B72" s="163"/>
      <c r="C72" s="466"/>
      <c r="D72" s="165"/>
      <c r="E72" s="99"/>
      <c r="F72" s="408"/>
      <c r="G72" s="562"/>
      <c r="H72" s="561"/>
    </row>
    <row r="73" spans="1:9" s="149" customFormat="1" ht="20.100000000000001" customHeight="1" x14ac:dyDescent="0.2">
      <c r="A73" s="95"/>
      <c r="B73" s="163"/>
      <c r="C73" s="466"/>
      <c r="D73" s="165"/>
      <c r="E73" s="99"/>
      <c r="F73" s="408"/>
      <c r="G73" s="562"/>
      <c r="H73" s="561"/>
    </row>
    <row r="74" spans="1:9" s="149" customFormat="1" ht="20.100000000000001" customHeight="1" x14ac:dyDescent="0.2">
      <c r="A74" s="95"/>
      <c r="B74" s="163"/>
      <c r="C74" s="466"/>
      <c r="D74" s="165"/>
      <c r="E74" s="99"/>
      <c r="F74" s="408"/>
      <c r="G74" s="562"/>
      <c r="H74" s="561"/>
    </row>
    <row r="75" spans="1:9" s="149" customFormat="1" ht="20.100000000000001" customHeight="1" x14ac:dyDescent="0.2">
      <c r="A75" s="95"/>
      <c r="B75" s="163"/>
      <c r="C75" s="466"/>
      <c r="D75" s="165"/>
      <c r="E75" s="99"/>
      <c r="F75" s="408"/>
      <c r="G75" s="562"/>
      <c r="H75" s="561"/>
    </row>
    <row r="76" spans="1:9" s="149" customFormat="1" ht="20.100000000000001" customHeight="1" x14ac:dyDescent="0.2">
      <c r="A76" s="95"/>
      <c r="B76" s="163"/>
      <c r="C76" s="466"/>
      <c r="D76" s="165"/>
      <c r="E76" s="99"/>
      <c r="F76" s="408"/>
      <c r="G76" s="562"/>
      <c r="H76" s="561"/>
    </row>
    <row r="77" spans="1:9" s="149" customFormat="1" ht="20.100000000000001" customHeight="1" thickBot="1" x14ac:dyDescent="0.25">
      <c r="A77" s="95"/>
      <c r="B77" s="163"/>
      <c r="C77" s="466"/>
      <c r="D77" s="165"/>
      <c r="E77" s="99"/>
      <c r="F77" s="408"/>
      <c r="G77" s="562"/>
      <c r="H77" s="561"/>
    </row>
    <row r="78" spans="1:9" s="342" customFormat="1" ht="18" customHeight="1" collapsed="1" thickTop="1" x14ac:dyDescent="0.2">
      <c r="A78" s="282"/>
      <c r="B78" s="295"/>
      <c r="C78" s="286" t="s">
        <v>1379</v>
      </c>
      <c r="D78" s="286"/>
      <c r="E78" s="282"/>
      <c r="F78" s="409"/>
      <c r="G78" s="563"/>
      <c r="H78" s="563"/>
    </row>
    <row r="79" spans="1:9" s="296" customFormat="1" ht="30" customHeight="1" x14ac:dyDescent="0.2">
      <c r="A79" s="467"/>
      <c r="B79" s="468"/>
      <c r="C79" s="469" t="s">
        <v>1380</v>
      </c>
      <c r="D79" s="470"/>
      <c r="E79" s="467"/>
      <c r="F79" s="471"/>
      <c r="G79" s="564"/>
      <c r="H79" s="565">
        <f>H55+H57+H59</f>
        <v>0</v>
      </c>
      <c r="I79" s="298"/>
    </row>
    <row r="80" spans="1:9" s="342" customFormat="1" ht="18" customHeight="1" thickBot="1" x14ac:dyDescent="0.25">
      <c r="A80" s="283"/>
      <c r="B80" s="299"/>
      <c r="C80" s="287" t="s">
        <v>865</v>
      </c>
      <c r="D80" s="287"/>
      <c r="E80" s="283"/>
      <c r="F80" s="411"/>
      <c r="G80" s="566"/>
      <c r="H80" s="566"/>
    </row>
    <row r="81" spans="1:8" s="149" customFormat="1" ht="20.100000000000001" customHeight="1" thickTop="1" thickBot="1" x14ac:dyDescent="0.25">
      <c r="A81" s="95"/>
      <c r="B81" s="163"/>
      <c r="C81" s="466"/>
      <c r="D81" s="165"/>
      <c r="E81" s="99"/>
      <c r="F81" s="408"/>
      <c r="G81" s="562"/>
      <c r="H81" s="561"/>
    </row>
    <row r="82" spans="1:8" s="149" customFormat="1" ht="9.9499999999999993" customHeight="1" x14ac:dyDescent="0.2">
      <c r="A82" s="95"/>
      <c r="B82" s="163"/>
      <c r="C82" s="105"/>
      <c r="D82" s="165"/>
      <c r="E82" s="99"/>
      <c r="F82" s="408"/>
      <c r="G82" s="567"/>
      <c r="H82" s="561"/>
    </row>
    <row r="83" spans="1:8" s="149" customFormat="1" ht="20.100000000000001" customHeight="1" x14ac:dyDescent="0.2">
      <c r="A83" s="95"/>
      <c r="B83" s="163"/>
      <c r="C83" s="272" t="str">
        <f>C44</f>
        <v>BILL NO. 8</v>
      </c>
      <c r="D83" s="165"/>
      <c r="E83" s="99"/>
      <c r="F83" s="408"/>
      <c r="G83" s="523"/>
      <c r="H83" s="561"/>
    </row>
    <row r="84" spans="1:8" s="149" customFormat="1" ht="9.9499999999999993" customHeight="1" x14ac:dyDescent="0.2">
      <c r="A84" s="95"/>
      <c r="B84" s="163"/>
      <c r="C84" s="272"/>
      <c r="D84" s="165"/>
      <c r="E84" s="99"/>
      <c r="F84" s="408"/>
      <c r="G84" s="523"/>
      <c r="H84" s="561"/>
    </row>
    <row r="85" spans="1:8" s="149" customFormat="1" ht="20.100000000000001" customHeight="1" x14ac:dyDescent="0.2">
      <c r="A85" s="95"/>
      <c r="B85" s="163"/>
      <c r="C85" s="273" t="str">
        <f>C46</f>
        <v xml:space="preserve">LMS GUEST HOUSE AND CONFERENCE CENTRE                                                                                                                          </v>
      </c>
      <c r="D85" s="165"/>
      <c r="E85" s="99"/>
      <c r="F85" s="408"/>
      <c r="G85" s="525" t="s">
        <v>1178</v>
      </c>
      <c r="H85" s="561"/>
    </row>
    <row r="86" spans="1:8" s="149" customFormat="1" ht="9.9499999999999993" customHeight="1" x14ac:dyDescent="0.2">
      <c r="A86" s="95"/>
      <c r="B86" s="163"/>
      <c r="C86" s="274"/>
      <c r="D86" s="165"/>
      <c r="E86" s="99"/>
      <c r="F86" s="408"/>
      <c r="G86" s="523"/>
      <c r="H86" s="561"/>
    </row>
    <row r="87" spans="1:8" s="149" customFormat="1" ht="20.100000000000001" customHeight="1" x14ac:dyDescent="0.2">
      <c r="A87" s="95"/>
      <c r="B87" s="163"/>
      <c r="C87" s="273" t="s">
        <v>864</v>
      </c>
      <c r="D87" s="165"/>
      <c r="E87" s="99"/>
      <c r="F87" s="408"/>
      <c r="G87" s="523"/>
      <c r="H87" s="568"/>
    </row>
    <row r="88" spans="1:8" s="149" customFormat="1" ht="9.9499999999999993" customHeight="1" thickBot="1" x14ac:dyDescent="0.25">
      <c r="A88" s="95"/>
      <c r="B88" s="163"/>
      <c r="C88" s="110"/>
      <c r="D88" s="165"/>
      <c r="E88" s="99"/>
      <c r="F88" s="408"/>
      <c r="G88" s="569"/>
      <c r="H88" s="561"/>
    </row>
    <row r="89" spans="1:8" s="149" customFormat="1" ht="20.100000000000001" customHeight="1" x14ac:dyDescent="0.2">
      <c r="A89" s="95"/>
      <c r="B89" s="163"/>
      <c r="C89" s="112"/>
      <c r="D89" s="165"/>
      <c r="E89" s="99"/>
      <c r="G89" s="562"/>
      <c r="H89" s="561"/>
    </row>
    <row r="90" spans="1:8" s="149" customFormat="1" ht="39.950000000000003" customHeight="1" x14ac:dyDescent="0.2">
      <c r="A90" s="406">
        <v>1</v>
      </c>
      <c r="B90" s="477"/>
      <c r="C90" s="478" t="s">
        <v>1241</v>
      </c>
      <c r="D90" s="479"/>
      <c r="E90" s="480"/>
      <c r="F90" s="481"/>
      <c r="G90" s="570"/>
      <c r="H90" s="571"/>
    </row>
    <row r="91" spans="1:8" s="149" customFormat="1" ht="39.950000000000003" customHeight="1" x14ac:dyDescent="0.2">
      <c r="A91" s="472">
        <v>2</v>
      </c>
      <c r="B91" s="473"/>
      <c r="C91" s="416" t="s">
        <v>1380</v>
      </c>
      <c r="D91" s="474"/>
      <c r="E91" s="475"/>
      <c r="F91" s="476"/>
      <c r="G91" s="572"/>
      <c r="H91" s="573"/>
    </row>
    <row r="92" spans="1:8" s="149" customFormat="1" ht="20.100000000000001" customHeight="1" x14ac:dyDescent="0.2">
      <c r="A92" s="95"/>
      <c r="B92" s="163"/>
      <c r="C92" s="466"/>
      <c r="D92" s="165"/>
      <c r="E92" s="99"/>
      <c r="F92" s="408"/>
      <c r="G92" s="562"/>
      <c r="H92" s="561"/>
    </row>
    <row r="93" spans="1:8" s="149" customFormat="1" ht="20.100000000000001" customHeight="1" x14ac:dyDescent="0.2">
      <c r="A93" s="95"/>
      <c r="B93" s="163"/>
      <c r="C93" s="466"/>
      <c r="D93" s="165"/>
      <c r="E93" s="99"/>
      <c r="F93" s="408"/>
      <c r="G93" s="562"/>
      <c r="H93" s="561"/>
    </row>
    <row r="94" spans="1:8" s="149" customFormat="1" ht="20.100000000000001" customHeight="1" x14ac:dyDescent="0.2">
      <c r="A94" s="95"/>
      <c r="B94" s="163"/>
      <c r="C94" s="466"/>
      <c r="D94" s="165"/>
      <c r="E94" s="99"/>
      <c r="F94" s="408"/>
      <c r="G94" s="562"/>
      <c r="H94" s="561"/>
    </row>
    <row r="95" spans="1:8" s="149" customFormat="1" ht="20.100000000000001" customHeight="1" x14ac:dyDescent="0.2">
      <c r="A95" s="95"/>
      <c r="B95" s="163"/>
      <c r="C95" s="466"/>
      <c r="D95" s="165"/>
      <c r="E95" s="99"/>
      <c r="F95" s="408"/>
      <c r="G95" s="562"/>
      <c r="H95" s="561"/>
    </row>
    <row r="96" spans="1:8" s="149" customFormat="1" ht="20.100000000000001" customHeight="1" x14ac:dyDescent="0.2">
      <c r="A96" s="95"/>
      <c r="B96" s="163"/>
      <c r="C96" s="466"/>
      <c r="D96" s="165"/>
      <c r="E96" s="99"/>
      <c r="F96" s="408"/>
      <c r="G96" s="562"/>
      <c r="H96" s="561"/>
    </row>
    <row r="97" spans="1:8" s="149" customFormat="1" ht="20.100000000000001" customHeight="1" x14ac:dyDescent="0.2">
      <c r="A97" s="95"/>
      <c r="B97" s="163"/>
      <c r="C97" s="466"/>
      <c r="D97" s="165"/>
      <c r="E97" s="99"/>
      <c r="F97" s="408"/>
      <c r="G97" s="562"/>
      <c r="H97" s="561"/>
    </row>
    <row r="98" spans="1:8" s="149" customFormat="1" ht="20.100000000000001" customHeight="1" x14ac:dyDescent="0.2">
      <c r="A98" s="95"/>
      <c r="B98" s="163"/>
      <c r="C98" s="466"/>
      <c r="D98" s="165"/>
      <c r="E98" s="99"/>
      <c r="F98" s="408"/>
      <c r="G98" s="562"/>
      <c r="H98" s="561"/>
    </row>
    <row r="99" spans="1:8" s="149" customFormat="1" ht="20.100000000000001" customHeight="1" x14ac:dyDescent="0.2">
      <c r="A99" s="95"/>
      <c r="B99" s="163"/>
      <c r="C99" s="466"/>
      <c r="D99" s="165"/>
      <c r="E99" s="99"/>
      <c r="F99" s="408"/>
      <c r="G99" s="562"/>
      <c r="H99" s="561"/>
    </row>
    <row r="100" spans="1:8" s="149" customFormat="1" ht="20.100000000000001" customHeight="1" x14ac:dyDescent="0.2">
      <c r="A100" s="95"/>
      <c r="B100" s="163"/>
      <c r="C100" s="466"/>
      <c r="D100" s="165"/>
      <c r="E100" s="99"/>
      <c r="F100" s="408"/>
      <c r="G100" s="562"/>
      <c r="H100" s="561"/>
    </row>
    <row r="101" spans="1:8" s="149" customFormat="1" ht="20.100000000000001" customHeight="1" x14ac:dyDescent="0.2">
      <c r="A101" s="95"/>
      <c r="B101" s="163"/>
      <c r="C101" s="466"/>
      <c r="D101" s="165"/>
      <c r="E101" s="99"/>
      <c r="F101" s="408"/>
      <c r="G101" s="562"/>
      <c r="H101" s="561"/>
    </row>
    <row r="102" spans="1:8" s="149" customFormat="1" ht="20.100000000000001" customHeight="1" x14ac:dyDescent="0.2">
      <c r="A102" s="95"/>
      <c r="B102" s="163"/>
      <c r="C102" s="466"/>
      <c r="D102" s="165"/>
      <c r="E102" s="99"/>
      <c r="F102" s="408"/>
      <c r="G102" s="562"/>
      <c r="H102" s="561"/>
    </row>
    <row r="103" spans="1:8" s="149" customFormat="1" ht="20.100000000000001" customHeight="1" x14ac:dyDescent="0.2">
      <c r="A103" s="95"/>
      <c r="B103" s="163"/>
      <c r="C103" s="466"/>
      <c r="D103" s="165"/>
      <c r="E103" s="99"/>
      <c r="F103" s="408"/>
      <c r="G103" s="562"/>
      <c r="H103" s="561"/>
    </row>
    <row r="104" spans="1:8" s="149" customFormat="1" ht="20.100000000000001" customHeight="1" x14ac:dyDescent="0.2">
      <c r="A104" s="95"/>
      <c r="B104" s="163"/>
      <c r="C104" s="466"/>
      <c r="D104" s="165"/>
      <c r="E104" s="99"/>
      <c r="F104" s="408"/>
      <c r="G104" s="562"/>
      <c r="H104" s="561"/>
    </row>
    <row r="105" spans="1:8" s="149" customFormat="1" ht="20.100000000000001" customHeight="1" x14ac:dyDescent="0.2">
      <c r="A105" s="95"/>
      <c r="B105" s="163"/>
      <c r="C105" s="466"/>
      <c r="D105" s="165"/>
      <c r="E105" s="99"/>
      <c r="F105" s="408"/>
      <c r="G105" s="562"/>
      <c r="H105" s="561"/>
    </row>
    <row r="106" spans="1:8" s="149" customFormat="1" ht="20.100000000000001" customHeight="1" x14ac:dyDescent="0.2">
      <c r="A106" s="95"/>
      <c r="B106" s="163"/>
      <c r="C106" s="466"/>
      <c r="D106" s="165"/>
      <c r="E106" s="99"/>
      <c r="F106" s="408"/>
      <c r="G106" s="562"/>
      <c r="H106" s="561"/>
    </row>
    <row r="107" spans="1:8" s="149" customFormat="1" ht="20.100000000000001" customHeight="1" x14ac:dyDescent="0.2">
      <c r="A107" s="95"/>
      <c r="B107" s="163"/>
      <c r="C107" s="466"/>
      <c r="D107" s="165"/>
      <c r="E107" s="99"/>
      <c r="F107" s="408"/>
      <c r="G107" s="562"/>
      <c r="H107" s="561"/>
    </row>
    <row r="108" spans="1:8" s="149" customFormat="1" ht="20.100000000000001" customHeight="1" x14ac:dyDescent="0.2">
      <c r="A108" s="95"/>
      <c r="B108" s="163"/>
      <c r="C108" s="466"/>
      <c r="D108" s="165"/>
      <c r="E108" s="99"/>
      <c r="F108" s="408"/>
      <c r="G108" s="562"/>
      <c r="H108" s="561"/>
    </row>
    <row r="109" spans="1:8" s="149" customFormat="1" ht="20.100000000000001" customHeight="1" x14ac:dyDescent="0.2">
      <c r="A109" s="95"/>
      <c r="B109" s="163"/>
      <c r="C109" s="466"/>
      <c r="D109" s="165"/>
      <c r="E109" s="99"/>
      <c r="F109" s="408"/>
      <c r="G109" s="562"/>
      <c r="H109" s="561"/>
    </row>
    <row r="110" spans="1:8" s="149" customFormat="1" ht="20.100000000000001" customHeight="1" x14ac:dyDescent="0.2">
      <c r="A110" s="95"/>
      <c r="B110" s="163"/>
      <c r="C110" s="466"/>
      <c r="D110" s="165"/>
      <c r="E110" s="99"/>
      <c r="F110" s="408"/>
      <c r="G110" s="562"/>
      <c r="H110" s="561"/>
    </row>
    <row r="111" spans="1:8" s="149" customFormat="1" ht="20.100000000000001" customHeight="1" x14ac:dyDescent="0.2">
      <c r="A111" s="95"/>
      <c r="B111" s="163"/>
      <c r="C111" s="466"/>
      <c r="D111" s="165"/>
      <c r="E111" s="99"/>
      <c r="F111" s="408"/>
      <c r="G111" s="562"/>
      <c r="H111" s="561"/>
    </row>
    <row r="112" spans="1:8" s="149" customFormat="1" ht="20.100000000000001" customHeight="1" thickBot="1" x14ac:dyDescent="0.25">
      <c r="A112" s="95"/>
      <c r="B112" s="163"/>
      <c r="C112" s="466"/>
      <c r="D112" s="165"/>
      <c r="E112" s="99"/>
      <c r="F112" s="408"/>
      <c r="G112" s="562"/>
      <c r="H112" s="561"/>
    </row>
    <row r="113" spans="1:9" s="342" customFormat="1" ht="18" customHeight="1" thickTop="1" x14ac:dyDescent="0.2">
      <c r="A113" s="282"/>
      <c r="B113" s="295"/>
      <c r="C113" s="286" t="s">
        <v>1379</v>
      </c>
      <c r="D113" s="286"/>
      <c r="E113" s="282"/>
      <c r="F113" s="409"/>
      <c r="G113" s="563"/>
      <c r="H113" s="563"/>
    </row>
    <row r="114" spans="1:9" s="342" customFormat="1" ht="30" customHeight="1" x14ac:dyDescent="0.2">
      <c r="A114" s="276"/>
      <c r="B114" s="284"/>
      <c r="C114" s="300" t="s">
        <v>1242</v>
      </c>
      <c r="D114" s="275"/>
      <c r="E114" s="276"/>
      <c r="F114" s="410"/>
      <c r="G114" s="574"/>
      <c r="H114" s="575" t="e">
        <f>#REF!+#REF!+#REF!</f>
        <v>#REF!</v>
      </c>
      <c r="I114" s="407"/>
    </row>
    <row r="115" spans="1:9" s="342" customFormat="1" ht="18" customHeight="1" thickBot="1" x14ac:dyDescent="0.25">
      <c r="A115" s="283"/>
      <c r="B115" s="299"/>
      <c r="C115" s="287" t="s">
        <v>865</v>
      </c>
      <c r="D115" s="287"/>
      <c r="E115" s="283"/>
      <c r="F115" s="411"/>
      <c r="G115" s="566"/>
      <c r="H115" s="566"/>
    </row>
    <row r="116" spans="1:9" ht="15.75" thickTop="1" x14ac:dyDescent="0.2"/>
  </sheetData>
  <sheetProtection algorithmName="SHA-512" hashValue="7HySctLlChnLAkxNUTXJmtlXAR6wzKinFSz6+CBh8CyFroqDu+sI6I4whMDCnogOlxvql58H1K9LVxtj5pcaNw==" saltValue="8MD6Q2Vd0p4qW4HL0dY11w==" spinCount="100000" sheet="1" objects="1" scenarios="1"/>
  <mergeCells count="1">
    <mergeCell ref="A1:H1"/>
  </mergeCells>
  <printOptions horizontalCentered="1" verticalCentered="1"/>
  <pageMargins left="0.19685039370078741" right="3.937007874015748E-2" top="0.39370078740157483" bottom="0.39370078740157483" header="0.11811023622047245" footer="0.11811023622047245"/>
  <pageSetup paperSize="10" firstPageNumber="75" orientation="portrait" useFirstPageNumber="1" r:id="rId1"/>
  <headerFooter>
    <oddFooter>&amp;L&amp;"Corbel,Bold"&amp;11BILL NO. 8: GUEST AND CONFERENCE BLOCK (Electro Mechanical Services)&amp;R&amp;"Corbel,Bold"&amp;11Page 8/&amp;P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sheetPr>
  <dimension ref="A1:F49"/>
  <sheetViews>
    <sheetView view="pageBreakPreview" zoomScale="80" zoomScaleNormal="100" zoomScaleSheetLayoutView="80" workbookViewId="0">
      <selection sqref="A1:XFD1048576"/>
    </sheetView>
  </sheetViews>
  <sheetFormatPr defaultRowHeight="15" x14ac:dyDescent="0.2"/>
  <cols>
    <col min="1" max="1" width="4" style="82" customWidth="1"/>
    <col min="2" max="5" width="22.7109375" style="82" customWidth="1"/>
    <col min="6" max="6" width="4" style="82" customWidth="1"/>
    <col min="7" max="16384" width="9.140625" style="82"/>
  </cols>
  <sheetData>
    <row r="1" spans="1:6" s="70" customFormat="1" ht="7.5" customHeight="1" x14ac:dyDescent="0.25">
      <c r="A1" s="69"/>
      <c r="B1" s="616"/>
      <c r="C1" s="617"/>
      <c r="D1" s="617"/>
      <c r="E1" s="618"/>
      <c r="F1" s="69"/>
    </row>
    <row r="2" spans="1:6" s="70" customFormat="1" ht="7.5" customHeight="1" x14ac:dyDescent="0.25">
      <c r="A2" s="71"/>
      <c r="B2" s="619"/>
      <c r="C2" s="620"/>
      <c r="D2" s="620"/>
      <c r="E2" s="621"/>
      <c r="F2" s="71"/>
    </row>
    <row r="3" spans="1:6" s="72" customFormat="1" ht="13.5" customHeight="1" x14ac:dyDescent="0.25">
      <c r="B3" s="73"/>
      <c r="C3" s="73"/>
      <c r="D3" s="73"/>
      <c r="E3" s="73"/>
    </row>
    <row r="4" spans="1:6" s="72" customFormat="1" ht="13.5" customHeight="1" x14ac:dyDescent="0.25"/>
    <row r="5" spans="1:6" s="72" customFormat="1" ht="13.5" customHeight="1" x14ac:dyDescent="0.25"/>
    <row r="6" spans="1:6" s="72" customFormat="1" ht="13.5" customHeight="1" thickBot="1" x14ac:dyDescent="0.3">
      <c r="B6" s="74"/>
      <c r="C6" s="74"/>
      <c r="D6" s="74"/>
      <c r="E6" s="74"/>
    </row>
    <row r="7" spans="1:6" s="70" customFormat="1" ht="13.5" customHeight="1" thickTop="1" x14ac:dyDescent="0.25">
      <c r="A7" s="72"/>
      <c r="B7" s="622"/>
      <c r="C7" s="623"/>
      <c r="D7" s="623"/>
      <c r="E7" s="624"/>
      <c r="F7" s="72"/>
    </row>
    <row r="8" spans="1:6" s="70" customFormat="1" ht="5.0999999999999996" customHeight="1" x14ac:dyDescent="0.25">
      <c r="A8" s="72"/>
      <c r="B8" s="625"/>
      <c r="C8" s="626"/>
      <c r="D8" s="626"/>
      <c r="E8" s="627"/>
      <c r="F8" s="72"/>
    </row>
    <row r="9" spans="1:6" s="70" customFormat="1" ht="13.5" customHeight="1" x14ac:dyDescent="0.25">
      <c r="A9" s="72"/>
      <c r="B9" s="625"/>
      <c r="C9" s="626"/>
      <c r="D9" s="626"/>
      <c r="E9" s="627"/>
      <c r="F9" s="72"/>
    </row>
    <row r="10" spans="1:6" s="70" customFormat="1" ht="13.5" customHeight="1" x14ac:dyDescent="0.25">
      <c r="A10" s="72"/>
      <c r="B10" s="628"/>
      <c r="C10" s="629"/>
      <c r="D10" s="629"/>
      <c r="E10" s="630"/>
      <c r="F10" s="72"/>
    </row>
    <row r="11" spans="1:6" s="70" customFormat="1" ht="20.100000000000001" customHeight="1" x14ac:dyDescent="0.25">
      <c r="A11" s="72"/>
      <c r="B11" s="696" t="s">
        <v>1389</v>
      </c>
      <c r="C11" s="696"/>
      <c r="D11" s="696"/>
      <c r="E11" s="634" t="s">
        <v>1212</v>
      </c>
      <c r="F11" s="72"/>
    </row>
    <row r="12" spans="1:6" s="70" customFormat="1" ht="20.100000000000001" customHeight="1" x14ac:dyDescent="0.25">
      <c r="A12" s="72"/>
      <c r="B12" s="697"/>
      <c r="C12" s="697"/>
      <c r="D12" s="697"/>
      <c r="E12" s="635"/>
      <c r="F12" s="72"/>
    </row>
    <row r="13" spans="1:6" s="70" customFormat="1" ht="20.100000000000001" customHeight="1" x14ac:dyDescent="0.25">
      <c r="A13" s="72"/>
      <c r="B13" s="697"/>
      <c r="C13" s="697"/>
      <c r="D13" s="697"/>
      <c r="E13" s="635"/>
      <c r="F13" s="72"/>
    </row>
    <row r="14" spans="1:6" s="70" customFormat="1" ht="20.100000000000001" customHeight="1" x14ac:dyDescent="0.25">
      <c r="A14" s="72"/>
      <c r="B14" s="697"/>
      <c r="C14" s="697"/>
      <c r="D14" s="697"/>
      <c r="E14" s="635"/>
      <c r="F14" s="72"/>
    </row>
    <row r="15" spans="1:6" s="70" customFormat="1" ht="20.100000000000001" customHeight="1" x14ac:dyDescent="0.25">
      <c r="A15" s="72"/>
      <c r="B15" s="697"/>
      <c r="C15" s="697"/>
      <c r="D15" s="697"/>
      <c r="E15" s="635"/>
      <c r="F15" s="72"/>
    </row>
    <row r="16" spans="1:6" s="70" customFormat="1" ht="20.100000000000001" customHeight="1" x14ac:dyDescent="0.25">
      <c r="A16" s="72"/>
      <c r="B16" s="697"/>
      <c r="C16" s="697"/>
      <c r="D16" s="697"/>
      <c r="E16" s="635"/>
      <c r="F16" s="72"/>
    </row>
    <row r="17" spans="1:6" s="70" customFormat="1" ht="20.100000000000001" customHeight="1" x14ac:dyDescent="0.25">
      <c r="A17" s="72"/>
      <c r="B17" s="697"/>
      <c r="C17" s="697"/>
      <c r="D17" s="697"/>
      <c r="E17" s="635"/>
      <c r="F17" s="72"/>
    </row>
    <row r="18" spans="1:6" s="70" customFormat="1" ht="20.100000000000001" customHeight="1" x14ac:dyDescent="0.25">
      <c r="A18" s="72"/>
      <c r="B18" s="697"/>
      <c r="C18" s="697"/>
      <c r="D18" s="697"/>
      <c r="E18" s="635"/>
      <c r="F18" s="72"/>
    </row>
    <row r="19" spans="1:6" s="70" customFormat="1" ht="20.100000000000001" customHeight="1" x14ac:dyDescent="0.25">
      <c r="A19" s="72"/>
      <c r="B19" s="697"/>
      <c r="C19" s="697"/>
      <c r="D19" s="697"/>
      <c r="E19" s="635"/>
      <c r="F19" s="72"/>
    </row>
    <row r="20" spans="1:6" s="70" customFormat="1" ht="20.100000000000001" customHeight="1" x14ac:dyDescent="0.25">
      <c r="A20" s="72"/>
      <c r="B20" s="697"/>
      <c r="C20" s="697"/>
      <c r="D20" s="697"/>
      <c r="E20" s="635"/>
      <c r="F20" s="72"/>
    </row>
    <row r="21" spans="1:6" s="70" customFormat="1" ht="20.100000000000001" customHeight="1" x14ac:dyDescent="0.25">
      <c r="A21" s="72"/>
      <c r="B21" s="697"/>
      <c r="C21" s="697"/>
      <c r="D21" s="697"/>
      <c r="E21" s="635"/>
      <c r="F21" s="72"/>
    </row>
    <row r="22" spans="1:6" s="70" customFormat="1" ht="20.100000000000001" customHeight="1" x14ac:dyDescent="0.25">
      <c r="A22" s="72"/>
      <c r="B22" s="697"/>
      <c r="C22" s="697"/>
      <c r="D22" s="697"/>
      <c r="E22" s="635"/>
      <c r="F22" s="72"/>
    </row>
    <row r="23" spans="1:6" s="70" customFormat="1" ht="20.100000000000001" customHeight="1" x14ac:dyDescent="0.25">
      <c r="A23" s="72"/>
      <c r="B23" s="697"/>
      <c r="C23" s="697"/>
      <c r="D23" s="697"/>
      <c r="E23" s="635"/>
      <c r="F23" s="72"/>
    </row>
    <row r="24" spans="1:6" s="76" customFormat="1" ht="20.100000000000001" customHeight="1" x14ac:dyDescent="0.35">
      <c r="A24" s="75"/>
      <c r="B24" s="697"/>
      <c r="C24" s="697"/>
      <c r="D24" s="697"/>
      <c r="E24" s="635"/>
      <c r="F24" s="75"/>
    </row>
    <row r="25" spans="1:6" s="78" customFormat="1" ht="20.100000000000001" customHeight="1" x14ac:dyDescent="0.4">
      <c r="A25" s="77"/>
      <c r="B25" s="697"/>
      <c r="C25" s="697"/>
      <c r="D25" s="697"/>
      <c r="E25" s="635"/>
      <c r="F25" s="77"/>
    </row>
    <row r="26" spans="1:6" s="76" customFormat="1" ht="20.100000000000001" customHeight="1" x14ac:dyDescent="0.35">
      <c r="A26" s="75"/>
      <c r="B26" s="697"/>
      <c r="C26" s="697"/>
      <c r="D26" s="697"/>
      <c r="E26" s="635"/>
      <c r="F26" s="75"/>
    </row>
    <row r="27" spans="1:6" s="78" customFormat="1" ht="20.100000000000001" customHeight="1" x14ac:dyDescent="0.4">
      <c r="A27" s="77"/>
      <c r="B27" s="697"/>
      <c r="C27" s="697"/>
      <c r="D27" s="697"/>
      <c r="E27" s="635"/>
      <c r="F27" s="77"/>
    </row>
    <row r="28" spans="1:6" s="76" customFormat="1" ht="20.100000000000001" customHeight="1" x14ac:dyDescent="0.35">
      <c r="A28" s="75"/>
      <c r="B28" s="697"/>
      <c r="C28" s="697"/>
      <c r="D28" s="697"/>
      <c r="E28" s="635"/>
      <c r="F28" s="75"/>
    </row>
    <row r="29" spans="1:6" s="70" customFormat="1" ht="20.100000000000001" customHeight="1" x14ac:dyDescent="0.25">
      <c r="A29" s="72"/>
      <c r="B29" s="697"/>
      <c r="C29" s="697"/>
      <c r="D29" s="697"/>
      <c r="E29" s="635"/>
      <c r="F29" s="72"/>
    </row>
    <row r="30" spans="1:6" s="76" customFormat="1" ht="20.100000000000001" customHeight="1" x14ac:dyDescent="0.35">
      <c r="A30" s="75"/>
      <c r="B30" s="697"/>
      <c r="C30" s="697"/>
      <c r="D30" s="697"/>
      <c r="E30" s="635"/>
      <c r="F30" s="75"/>
    </row>
    <row r="31" spans="1:6" s="81" customFormat="1" ht="20.100000000000001" customHeight="1" x14ac:dyDescent="0.2">
      <c r="A31" s="79"/>
      <c r="B31" s="697"/>
      <c r="C31" s="697"/>
      <c r="D31" s="697"/>
      <c r="E31" s="635"/>
      <c r="F31" s="80"/>
    </row>
    <row r="32" spans="1:6" s="81" customFormat="1" ht="20.100000000000001" customHeight="1" x14ac:dyDescent="0.2">
      <c r="A32" s="79"/>
      <c r="B32" s="697"/>
      <c r="C32" s="697"/>
      <c r="D32" s="697"/>
      <c r="E32" s="635"/>
      <c r="F32" s="80"/>
    </row>
    <row r="33" spans="1:6" ht="20.100000000000001" customHeight="1" x14ac:dyDescent="0.2">
      <c r="A33" s="80"/>
      <c r="B33" s="697"/>
      <c r="C33" s="697"/>
      <c r="D33" s="697"/>
      <c r="E33" s="635"/>
      <c r="F33" s="80"/>
    </row>
    <row r="34" spans="1:6" ht="20.100000000000001" customHeight="1" x14ac:dyDescent="0.2">
      <c r="A34" s="80"/>
      <c r="B34" s="697"/>
      <c r="C34" s="697"/>
      <c r="D34" s="697"/>
      <c r="E34" s="635"/>
      <c r="F34" s="80"/>
    </row>
    <row r="35" spans="1:6" ht="20.100000000000001" customHeight="1" x14ac:dyDescent="0.2">
      <c r="A35" s="80"/>
      <c r="B35" s="697"/>
      <c r="C35" s="697"/>
      <c r="D35" s="697"/>
      <c r="E35" s="635"/>
      <c r="F35" s="79"/>
    </row>
    <row r="36" spans="1:6" ht="20.100000000000001" customHeight="1" x14ac:dyDescent="0.2">
      <c r="A36" s="80"/>
      <c r="B36" s="697"/>
      <c r="C36" s="697"/>
      <c r="D36" s="697"/>
      <c r="E36" s="635"/>
      <c r="F36" s="80"/>
    </row>
    <row r="37" spans="1:6" ht="20.100000000000001" customHeight="1" x14ac:dyDescent="0.2">
      <c r="A37" s="80"/>
      <c r="B37" s="698"/>
      <c r="C37" s="698"/>
      <c r="D37" s="698"/>
      <c r="E37" s="636"/>
      <c r="F37" s="80"/>
    </row>
    <row r="38" spans="1:6" ht="13.5" customHeight="1" x14ac:dyDescent="0.2">
      <c r="A38" s="80"/>
      <c r="B38" s="637"/>
      <c r="C38" s="638"/>
      <c r="D38" s="638"/>
      <c r="E38" s="639"/>
      <c r="F38" s="80"/>
    </row>
    <row r="39" spans="1:6" ht="13.5" customHeight="1" x14ac:dyDescent="0.2">
      <c r="A39" s="80"/>
      <c r="B39" s="640"/>
      <c r="C39" s="641"/>
      <c r="D39" s="641"/>
      <c r="E39" s="642"/>
      <c r="F39" s="80"/>
    </row>
    <row r="40" spans="1:6" ht="13.5" customHeight="1" x14ac:dyDescent="0.2">
      <c r="A40" s="80"/>
      <c r="B40" s="640"/>
      <c r="C40" s="641"/>
      <c r="D40" s="641"/>
      <c r="E40" s="642"/>
      <c r="F40" s="80"/>
    </row>
    <row r="41" spans="1:6" ht="5.0999999999999996" customHeight="1" x14ac:dyDescent="0.2">
      <c r="A41" s="80"/>
      <c r="B41" s="640"/>
      <c r="C41" s="641"/>
      <c r="D41" s="641"/>
      <c r="E41" s="642"/>
      <c r="F41" s="80"/>
    </row>
    <row r="42" spans="1:6" ht="13.5" customHeight="1" thickBot="1" x14ac:dyDescent="0.25">
      <c r="A42" s="80"/>
      <c r="B42" s="643"/>
      <c r="C42" s="644"/>
      <c r="D42" s="644"/>
      <c r="E42" s="645"/>
      <c r="F42" s="80"/>
    </row>
    <row r="43" spans="1:6" s="80" customFormat="1" ht="13.5" customHeight="1" thickTop="1" x14ac:dyDescent="0.2">
      <c r="B43" s="83"/>
      <c r="C43" s="83"/>
      <c r="D43" s="83"/>
      <c r="E43" s="83"/>
    </row>
    <row r="44" spans="1:6" s="80" customFormat="1" ht="13.5" customHeight="1" x14ac:dyDescent="0.2"/>
    <row r="45" spans="1:6" s="80" customFormat="1" ht="13.5" customHeight="1" x14ac:dyDescent="0.2"/>
    <row r="46" spans="1:6" s="80" customFormat="1" ht="13.5" customHeight="1" x14ac:dyDescent="0.2"/>
    <row r="47" spans="1:6" s="80" customFormat="1" ht="13.5" customHeight="1" x14ac:dyDescent="0.2">
      <c r="B47" s="84"/>
      <c r="C47" s="84"/>
      <c r="D47" s="84"/>
      <c r="E47" s="84"/>
    </row>
    <row r="48" spans="1:6" s="70" customFormat="1" ht="7.5" customHeight="1" x14ac:dyDescent="0.25">
      <c r="A48" s="69"/>
      <c r="B48" s="616"/>
      <c r="C48" s="617"/>
      <c r="D48" s="617"/>
      <c r="E48" s="618"/>
      <c r="F48" s="69"/>
    </row>
    <row r="49" spans="1:6" s="70" customFormat="1" ht="7.5" customHeight="1" x14ac:dyDescent="0.25">
      <c r="A49" s="71"/>
      <c r="B49" s="619"/>
      <c r="C49" s="620"/>
      <c r="D49" s="620"/>
      <c r="E49" s="621"/>
      <c r="F49" s="71"/>
    </row>
  </sheetData>
  <sheetProtection algorithmName="SHA-512" hashValue="0Fvm/n5TWgGKygjXjyw2NhdBZpRdwywO5IkaNCsVnk4LCKOQtDzO2BVfXlqWNNDpowgPBK35zEAoimrlSOpqlw==" saltValue="aPA2RBX3In3njh90zrxIaQ==" spinCount="100000" sheet="1" objects="1" scenarios="1"/>
  <mergeCells count="6">
    <mergeCell ref="B48:E49"/>
    <mergeCell ref="B1:E2"/>
    <mergeCell ref="B7:E10"/>
    <mergeCell ref="B11:D37"/>
    <mergeCell ref="E11:E37"/>
    <mergeCell ref="B38:E42"/>
  </mergeCells>
  <printOptions horizontalCentered="1" verticalCentered="1"/>
  <pageMargins left="0.39370078740157483" right="0.11811023622047245" top="0.39370078740157483" bottom="0.39370078740157483" header="0.11811023622047245" footer="0.11811023622047245"/>
  <pageSetup paperSize="1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C000"/>
  </sheetPr>
  <dimension ref="A1:I53"/>
  <sheetViews>
    <sheetView view="pageBreakPreview" zoomScale="80" zoomScaleNormal="100" zoomScaleSheetLayoutView="80" workbookViewId="0">
      <pane ySplit="2" topLeftCell="A3" activePane="bottomLeft" state="frozen"/>
      <selection pane="bottomLeft" sqref="A1:XFD1048576"/>
    </sheetView>
  </sheetViews>
  <sheetFormatPr defaultRowHeight="15" x14ac:dyDescent="0.2"/>
  <cols>
    <col min="1" max="1" width="5.7109375" style="95" customWidth="1"/>
    <col min="2" max="2" width="0.85546875" style="138" customWidth="1"/>
    <col min="3" max="3" width="52.7109375" style="112" customWidth="1"/>
    <col min="4" max="4" width="0.85546875" style="139" customWidth="1"/>
    <col min="5" max="5" width="5.7109375" style="95" customWidth="1"/>
    <col min="6" max="6" width="8.7109375" style="100" customWidth="1"/>
    <col min="7" max="7" width="12.7109375" style="523" customWidth="1"/>
    <col min="8" max="8" width="13.7109375" style="523" customWidth="1"/>
    <col min="9" max="9" width="15.85546875" style="90" customWidth="1"/>
    <col min="10" max="10" width="17.5703125" style="90" customWidth="1"/>
    <col min="11" max="11" width="11.5703125" style="90" bestFit="1" customWidth="1"/>
    <col min="12" max="16384" width="9.140625" style="90"/>
  </cols>
  <sheetData>
    <row r="1" spans="1:9" ht="55.5" customHeight="1" thickTop="1" thickBot="1" x14ac:dyDescent="0.25">
      <c r="A1" s="699" t="s">
        <v>1399</v>
      </c>
      <c r="B1" s="700"/>
      <c r="C1" s="700"/>
      <c r="D1" s="700"/>
      <c r="E1" s="700"/>
      <c r="F1" s="700"/>
      <c r="G1" s="700"/>
      <c r="H1" s="701"/>
      <c r="I1" s="89"/>
    </row>
    <row r="2" spans="1:9" ht="30.75" customHeight="1" thickTop="1" thickBot="1" x14ac:dyDescent="0.25">
      <c r="A2" s="387" t="s">
        <v>814</v>
      </c>
      <c r="B2" s="388"/>
      <c r="C2" s="389" t="s">
        <v>815</v>
      </c>
      <c r="D2" s="390"/>
      <c r="E2" s="387" t="s">
        <v>817</v>
      </c>
      <c r="F2" s="387" t="s">
        <v>816</v>
      </c>
      <c r="G2" s="541" t="s">
        <v>862</v>
      </c>
      <c r="H2" s="542" t="s">
        <v>863</v>
      </c>
    </row>
    <row r="3" spans="1:9" s="145" customFormat="1" ht="15.75" customHeight="1" thickBot="1" x14ac:dyDescent="0.3">
      <c r="A3" s="482"/>
      <c r="B3" s="163"/>
      <c r="C3" s="97"/>
      <c r="D3" s="484"/>
      <c r="E3" s="485"/>
      <c r="F3" s="399"/>
      <c r="G3" s="543"/>
      <c r="H3" s="544"/>
      <c r="I3" s="391"/>
    </row>
    <row r="4" spans="1:9" s="145" customFormat="1" ht="5.0999999999999996" customHeight="1" x14ac:dyDescent="0.25">
      <c r="A4" s="483"/>
      <c r="B4" s="163"/>
      <c r="C4" s="105"/>
      <c r="D4" s="165"/>
      <c r="E4" s="99"/>
      <c r="F4" s="399"/>
      <c r="G4" s="545"/>
      <c r="H4" s="544"/>
      <c r="I4" s="392"/>
    </row>
    <row r="5" spans="1:9" s="145" customFormat="1" ht="15.75" x14ac:dyDescent="0.25">
      <c r="A5" s="483"/>
      <c r="B5" s="163"/>
      <c r="C5" s="272" t="s">
        <v>1393</v>
      </c>
      <c r="D5" s="165"/>
      <c r="E5" s="99"/>
      <c r="F5" s="399"/>
      <c r="G5" s="545"/>
      <c r="H5" s="544"/>
      <c r="I5" s="392"/>
    </row>
    <row r="6" spans="1:9" s="145" customFormat="1" ht="5.0999999999999996" customHeight="1" x14ac:dyDescent="0.25">
      <c r="A6" s="483"/>
      <c r="B6" s="163"/>
      <c r="C6" s="272"/>
      <c r="D6" s="484"/>
      <c r="E6" s="99"/>
      <c r="F6" s="399"/>
      <c r="G6" s="545"/>
      <c r="H6" s="544"/>
      <c r="I6" s="392"/>
    </row>
    <row r="7" spans="1:9" s="145" customFormat="1" ht="15.75" x14ac:dyDescent="0.25">
      <c r="A7" s="483"/>
      <c r="B7" s="163"/>
      <c r="C7" s="273" t="s">
        <v>174</v>
      </c>
      <c r="D7" s="165"/>
      <c r="E7" s="99"/>
      <c r="F7" s="399"/>
      <c r="G7" s="545"/>
      <c r="H7" s="544"/>
      <c r="I7" s="392"/>
    </row>
    <row r="8" spans="1:9" s="145" customFormat="1" ht="5.0999999999999996" customHeight="1" x14ac:dyDescent="0.25">
      <c r="A8" s="483"/>
      <c r="B8" s="163"/>
      <c r="C8" s="274"/>
      <c r="D8" s="280"/>
      <c r="E8" s="95"/>
      <c r="F8" s="399"/>
      <c r="G8" s="545"/>
      <c r="H8" s="544"/>
      <c r="I8" s="392"/>
    </row>
    <row r="9" spans="1:9" s="145" customFormat="1" ht="15.75" x14ac:dyDescent="0.25">
      <c r="A9" s="483"/>
      <c r="B9" s="163"/>
      <c r="C9" s="272"/>
      <c r="D9" s="165"/>
      <c r="E9" s="95"/>
      <c r="F9" s="399"/>
      <c r="G9" s="545"/>
      <c r="H9" s="544"/>
      <c r="I9" s="392"/>
    </row>
    <row r="10" spans="1:9" s="145" customFormat="1" ht="5.0999999999999996" customHeight="1" x14ac:dyDescent="0.25">
      <c r="A10" s="483"/>
      <c r="B10" s="163"/>
      <c r="C10" s="272"/>
      <c r="D10" s="484"/>
      <c r="E10" s="95"/>
      <c r="F10" s="399"/>
      <c r="G10" s="545"/>
      <c r="H10" s="544"/>
      <c r="I10" s="392"/>
    </row>
    <row r="11" spans="1:9" s="145" customFormat="1" ht="16.5" customHeight="1" x14ac:dyDescent="0.25">
      <c r="A11" s="483"/>
      <c r="B11" s="163"/>
      <c r="C11" s="273"/>
      <c r="D11" s="484"/>
      <c r="E11" s="95"/>
      <c r="F11" s="399"/>
      <c r="G11" s="545"/>
      <c r="H11" s="544"/>
      <c r="I11" s="392"/>
    </row>
    <row r="12" spans="1:9" s="394" customFormat="1" ht="5.0999999999999996" customHeight="1" thickBot="1" x14ac:dyDescent="0.3">
      <c r="A12" s="483"/>
      <c r="B12" s="163"/>
      <c r="C12" s="110"/>
      <c r="D12" s="165"/>
      <c r="E12" s="99"/>
      <c r="F12" s="399"/>
      <c r="G12" s="546"/>
      <c r="H12" s="547"/>
      <c r="I12" s="393"/>
    </row>
    <row r="13" spans="1:9" ht="15.75" customHeight="1" x14ac:dyDescent="0.2">
      <c r="A13" s="483"/>
      <c r="B13" s="163"/>
      <c r="C13" s="97"/>
      <c r="D13" s="165"/>
      <c r="F13" s="399"/>
      <c r="H13" s="548"/>
      <c r="I13" s="125"/>
    </row>
    <row r="14" spans="1:9" s="145" customFormat="1" x14ac:dyDescent="0.25">
      <c r="A14" s="166"/>
      <c r="B14" s="495"/>
      <c r="C14" s="156"/>
      <c r="D14" s="156"/>
      <c r="E14" s="318"/>
      <c r="F14" s="308"/>
      <c r="G14" s="549"/>
      <c r="H14" s="550"/>
    </row>
    <row r="15" spans="1:9" s="145" customFormat="1" x14ac:dyDescent="0.25">
      <c r="A15" s="166"/>
      <c r="B15" s="495"/>
      <c r="C15" s="156"/>
      <c r="D15" s="156"/>
      <c r="E15" s="318"/>
      <c r="F15" s="308"/>
      <c r="G15" s="549"/>
      <c r="H15" s="550"/>
    </row>
    <row r="16" spans="1:9" s="145" customFormat="1" x14ac:dyDescent="0.25">
      <c r="A16" s="166"/>
      <c r="B16" s="495"/>
      <c r="C16" s="156"/>
      <c r="D16" s="156"/>
      <c r="E16" s="318"/>
      <c r="F16" s="308"/>
      <c r="G16" s="549"/>
      <c r="H16" s="550"/>
    </row>
    <row r="17" spans="1:8" s="145" customFormat="1" x14ac:dyDescent="0.25">
      <c r="A17" s="166"/>
      <c r="B17" s="495"/>
      <c r="C17" s="156"/>
      <c r="D17" s="156"/>
      <c r="E17" s="318"/>
      <c r="F17" s="308"/>
      <c r="G17" s="549"/>
      <c r="H17" s="550"/>
    </row>
    <row r="18" spans="1:8" s="145" customFormat="1" x14ac:dyDescent="0.25">
      <c r="A18" s="166"/>
      <c r="B18" s="495"/>
      <c r="C18" s="156"/>
      <c r="D18" s="156"/>
      <c r="E18" s="318"/>
      <c r="F18" s="308"/>
      <c r="G18" s="549"/>
      <c r="H18" s="550"/>
    </row>
    <row r="19" spans="1:8" s="145" customFormat="1" x14ac:dyDescent="0.25">
      <c r="A19" s="166"/>
      <c r="B19" s="495"/>
      <c r="C19" s="156"/>
      <c r="D19" s="156"/>
      <c r="E19" s="318"/>
      <c r="F19" s="308"/>
      <c r="G19" s="549"/>
      <c r="H19" s="550"/>
    </row>
    <row r="20" spans="1:8" s="145" customFormat="1" x14ac:dyDescent="0.25">
      <c r="A20" s="166"/>
      <c r="B20" s="495"/>
      <c r="C20" s="156"/>
      <c r="D20" s="156"/>
      <c r="E20" s="318"/>
      <c r="F20" s="308"/>
      <c r="G20" s="549"/>
      <c r="H20" s="550"/>
    </row>
    <row r="21" spans="1:8" s="145" customFormat="1" x14ac:dyDescent="0.25">
      <c r="A21" s="166"/>
      <c r="B21" s="495"/>
      <c r="C21" s="156"/>
      <c r="D21" s="156"/>
      <c r="E21" s="318"/>
      <c r="F21" s="308"/>
      <c r="G21" s="549"/>
      <c r="H21" s="550"/>
    </row>
    <row r="22" spans="1:8" s="145" customFormat="1" x14ac:dyDescent="0.25">
      <c r="A22" s="166"/>
      <c r="B22" s="495"/>
      <c r="C22" s="156"/>
      <c r="D22" s="156"/>
      <c r="E22" s="318"/>
      <c r="F22" s="308"/>
      <c r="G22" s="549"/>
      <c r="H22" s="550"/>
    </row>
    <row r="23" spans="1:8" s="145" customFormat="1" x14ac:dyDescent="0.25">
      <c r="A23" s="166"/>
      <c r="B23" s="495"/>
      <c r="C23" s="156"/>
      <c r="D23" s="156"/>
      <c r="E23" s="318"/>
      <c r="F23" s="308"/>
      <c r="G23" s="549"/>
      <c r="H23" s="550"/>
    </row>
    <row r="24" spans="1:8" s="145" customFormat="1" x14ac:dyDescent="0.25">
      <c r="A24" s="166"/>
      <c r="B24" s="495"/>
      <c r="C24" s="156"/>
      <c r="D24" s="156"/>
      <c r="E24" s="318"/>
      <c r="F24" s="308"/>
      <c r="G24" s="549"/>
      <c r="H24" s="550"/>
    </row>
    <row r="25" spans="1:8" s="145" customFormat="1" x14ac:dyDescent="0.25">
      <c r="A25" s="166"/>
      <c r="B25" s="495"/>
      <c r="C25" s="156"/>
      <c r="D25" s="156"/>
      <c r="E25" s="318"/>
      <c r="F25" s="308"/>
      <c r="G25" s="549"/>
      <c r="H25" s="550"/>
    </row>
    <row r="26" spans="1:8" s="145" customFormat="1" x14ac:dyDescent="0.25">
      <c r="A26" s="166"/>
      <c r="B26" s="495"/>
      <c r="C26" s="156"/>
      <c r="D26" s="156"/>
      <c r="E26" s="318"/>
      <c r="F26" s="308"/>
      <c r="G26" s="549"/>
      <c r="H26" s="550"/>
    </row>
    <row r="27" spans="1:8" s="145" customFormat="1" x14ac:dyDescent="0.25">
      <c r="A27" s="166"/>
      <c r="B27" s="495"/>
      <c r="C27" s="156"/>
      <c r="D27" s="156"/>
      <c r="E27" s="318"/>
      <c r="F27" s="308"/>
      <c r="G27" s="549"/>
      <c r="H27" s="550"/>
    </row>
    <row r="28" spans="1:8" s="145" customFormat="1" x14ac:dyDescent="0.25">
      <c r="A28" s="166"/>
      <c r="B28" s="495"/>
      <c r="C28" s="156"/>
      <c r="D28" s="156"/>
      <c r="E28" s="318"/>
      <c r="F28" s="308"/>
      <c r="G28" s="549"/>
      <c r="H28" s="550"/>
    </row>
    <row r="29" spans="1:8" s="145" customFormat="1" x14ac:dyDescent="0.25">
      <c r="A29" s="166"/>
      <c r="B29" s="495"/>
      <c r="C29" s="156"/>
      <c r="D29" s="156"/>
      <c r="E29" s="318"/>
      <c r="F29" s="308"/>
      <c r="G29" s="549"/>
      <c r="H29" s="550"/>
    </row>
    <row r="30" spans="1:8" s="145" customFormat="1" x14ac:dyDescent="0.25">
      <c r="A30" s="166"/>
      <c r="B30" s="495"/>
      <c r="C30" s="156"/>
      <c r="D30" s="156"/>
      <c r="E30" s="318"/>
      <c r="F30" s="308"/>
      <c r="G30" s="549"/>
      <c r="H30" s="550"/>
    </row>
    <row r="31" spans="1:8" s="145" customFormat="1" x14ac:dyDescent="0.25">
      <c r="A31" s="166"/>
      <c r="B31" s="495"/>
      <c r="C31" s="156"/>
      <c r="D31" s="156"/>
      <c r="E31" s="318"/>
      <c r="F31" s="308"/>
      <c r="G31" s="549"/>
      <c r="H31" s="550"/>
    </row>
    <row r="32" spans="1:8" s="145" customFormat="1" x14ac:dyDescent="0.25">
      <c r="A32" s="166"/>
      <c r="B32" s="495"/>
      <c r="C32" s="156"/>
      <c r="D32" s="156"/>
      <c r="E32" s="318"/>
      <c r="F32" s="308"/>
      <c r="G32" s="549"/>
      <c r="H32" s="550"/>
    </row>
    <row r="33" spans="1:8" s="145" customFormat="1" x14ac:dyDescent="0.25">
      <c r="A33" s="166"/>
      <c r="B33" s="495"/>
      <c r="C33" s="156"/>
      <c r="D33" s="156"/>
      <c r="E33" s="318"/>
      <c r="F33" s="308"/>
      <c r="G33" s="549"/>
      <c r="H33" s="550"/>
    </row>
    <row r="34" spans="1:8" s="145" customFormat="1" x14ac:dyDescent="0.25">
      <c r="A34" s="166"/>
      <c r="B34" s="495"/>
      <c r="C34" s="156"/>
      <c r="D34" s="156"/>
      <c r="E34" s="318"/>
      <c r="F34" s="308"/>
      <c r="G34" s="549"/>
      <c r="H34" s="550"/>
    </row>
    <row r="35" spans="1:8" s="145" customFormat="1" x14ac:dyDescent="0.25">
      <c r="A35" s="166"/>
      <c r="B35" s="495"/>
      <c r="C35" s="156"/>
      <c r="D35" s="156"/>
      <c r="E35" s="318"/>
      <c r="F35" s="308"/>
      <c r="G35" s="549"/>
      <c r="H35" s="550"/>
    </row>
    <row r="36" spans="1:8" s="145" customFormat="1" x14ac:dyDescent="0.25">
      <c r="A36" s="166"/>
      <c r="B36" s="495"/>
      <c r="C36" s="156"/>
      <c r="D36" s="156"/>
      <c r="E36" s="318"/>
      <c r="F36" s="308"/>
      <c r="G36" s="549"/>
      <c r="H36" s="550"/>
    </row>
    <row r="37" spans="1:8" s="145" customFormat="1" x14ac:dyDescent="0.25">
      <c r="A37" s="166"/>
      <c r="B37" s="495"/>
      <c r="C37" s="156"/>
      <c r="D37" s="156"/>
      <c r="E37" s="318"/>
      <c r="F37" s="308"/>
      <c r="G37" s="549"/>
      <c r="H37" s="550"/>
    </row>
    <row r="38" spans="1:8" s="145" customFormat="1" x14ac:dyDescent="0.25">
      <c r="A38" s="166"/>
      <c r="B38" s="495"/>
      <c r="C38" s="156"/>
      <c r="D38" s="156"/>
      <c r="E38" s="318"/>
      <c r="F38" s="308"/>
      <c r="G38" s="549"/>
      <c r="H38" s="550"/>
    </row>
    <row r="39" spans="1:8" s="145" customFormat="1" x14ac:dyDescent="0.25">
      <c r="A39" s="166"/>
      <c r="B39" s="495"/>
      <c r="C39" s="156"/>
      <c r="D39" s="156"/>
      <c r="E39" s="318"/>
      <c r="F39" s="308"/>
      <c r="G39" s="549"/>
      <c r="H39" s="550"/>
    </row>
    <row r="40" spans="1:8" s="145" customFormat="1" x14ac:dyDescent="0.25">
      <c r="A40" s="166"/>
      <c r="B40" s="495"/>
      <c r="C40" s="156"/>
      <c r="D40" s="156"/>
      <c r="E40" s="318"/>
      <c r="F40" s="308"/>
      <c r="G40" s="549"/>
      <c r="H40" s="550"/>
    </row>
    <row r="41" spans="1:8" s="145" customFormat="1" x14ac:dyDescent="0.25">
      <c r="A41" s="166"/>
      <c r="B41" s="495"/>
      <c r="C41" s="156"/>
      <c r="D41" s="156"/>
      <c r="E41" s="318"/>
      <c r="F41" s="308"/>
      <c r="G41" s="549"/>
      <c r="H41" s="550"/>
    </row>
    <row r="42" spans="1:8" s="145" customFormat="1" x14ac:dyDescent="0.25">
      <c r="A42" s="166"/>
      <c r="B42" s="495"/>
      <c r="C42" s="156"/>
      <c r="D42" s="156"/>
      <c r="E42" s="318"/>
      <c r="F42" s="308"/>
      <c r="G42" s="549"/>
      <c r="H42" s="550"/>
    </row>
    <row r="43" spans="1:8" s="145" customFormat="1" x14ac:dyDescent="0.25">
      <c r="A43" s="166"/>
      <c r="B43" s="495"/>
      <c r="C43" s="156"/>
      <c r="D43" s="156"/>
      <c r="E43" s="318"/>
      <c r="F43" s="308"/>
      <c r="G43" s="549"/>
      <c r="H43" s="550"/>
    </row>
    <row r="44" spans="1:8" s="145" customFormat="1" x14ac:dyDescent="0.25">
      <c r="A44" s="166"/>
      <c r="B44" s="495"/>
      <c r="C44" s="156"/>
      <c r="D44" s="156"/>
      <c r="E44" s="318"/>
      <c r="F44" s="308"/>
      <c r="G44" s="549"/>
      <c r="H44" s="550"/>
    </row>
    <row r="45" spans="1:8" s="145" customFormat="1" x14ac:dyDescent="0.25">
      <c r="A45" s="166"/>
      <c r="B45" s="495"/>
      <c r="C45" s="156"/>
      <c r="D45" s="156"/>
      <c r="E45" s="318"/>
      <c r="F45" s="308"/>
      <c r="G45" s="549"/>
      <c r="H45" s="550"/>
    </row>
    <row r="46" spans="1:8" s="145" customFormat="1" x14ac:dyDescent="0.25">
      <c r="A46" s="166"/>
      <c r="B46" s="495"/>
      <c r="C46" s="156"/>
      <c r="D46" s="156"/>
      <c r="E46" s="318"/>
      <c r="F46" s="308"/>
      <c r="G46" s="549"/>
      <c r="H46" s="550"/>
    </row>
    <row r="47" spans="1:8" s="145" customFormat="1" x14ac:dyDescent="0.25">
      <c r="A47" s="166"/>
      <c r="B47" s="495"/>
      <c r="C47" s="156"/>
      <c r="D47" s="156"/>
      <c r="E47" s="318"/>
      <c r="F47" s="308"/>
      <c r="G47" s="549"/>
      <c r="H47" s="550"/>
    </row>
    <row r="48" spans="1:8" s="145" customFormat="1" x14ac:dyDescent="0.25">
      <c r="A48" s="166"/>
      <c r="B48" s="495"/>
      <c r="C48" s="156"/>
      <c r="D48" s="156"/>
      <c r="E48" s="318"/>
      <c r="F48" s="308"/>
      <c r="G48" s="549"/>
      <c r="H48" s="550"/>
    </row>
    <row r="49" spans="1:9" s="145" customFormat="1" ht="15.75" thickBot="1" x14ac:dyDescent="0.3">
      <c r="A49" s="95"/>
      <c r="B49" s="163"/>
      <c r="C49" s="112"/>
      <c r="D49" s="280"/>
      <c r="E49" s="99"/>
      <c r="F49" s="100"/>
      <c r="G49" s="551"/>
      <c r="H49" s="552"/>
      <c r="I49" s="392"/>
    </row>
    <row r="50" spans="1:9" ht="16.5" thickTop="1" x14ac:dyDescent="0.2">
      <c r="A50" s="489"/>
      <c r="B50" s="496"/>
      <c r="C50" s="395" t="s">
        <v>1394</v>
      </c>
      <c r="D50" s="486"/>
      <c r="E50" s="489"/>
      <c r="F50" s="492"/>
      <c r="G50" s="553"/>
      <c r="H50" s="554"/>
      <c r="I50" s="125"/>
    </row>
    <row r="51" spans="1:9" ht="15.75" x14ac:dyDescent="0.2">
      <c r="A51" s="490"/>
      <c r="B51" s="497"/>
      <c r="C51" s="396" t="str">
        <f>C7</f>
        <v>EXTERNAL WORKS</v>
      </c>
      <c r="D51" s="488"/>
      <c r="E51" s="490"/>
      <c r="F51" s="493"/>
      <c r="G51" s="555"/>
      <c r="H51" s="556"/>
      <c r="I51" s="125"/>
    </row>
    <row r="52" spans="1:9" ht="30" customHeight="1" thickBot="1" x14ac:dyDescent="0.25">
      <c r="A52" s="491"/>
      <c r="B52" s="498"/>
      <c r="C52" s="397" t="s">
        <v>865</v>
      </c>
      <c r="D52" s="487"/>
      <c r="E52" s="491" t="s">
        <v>1240</v>
      </c>
      <c r="F52" s="494"/>
      <c r="G52" s="557"/>
      <c r="H52" s="558">
        <v>0</v>
      </c>
      <c r="I52" s="125"/>
    </row>
    <row r="53" spans="1:9" ht="15.75" thickTop="1" x14ac:dyDescent="0.2"/>
  </sheetData>
  <sheetProtection algorithmName="SHA-512" hashValue="lxu3rvD5bU07ZF8FvHA2OJUBweTle48z9SQzqdg9uPQ2KSqjUtlAMBAZIa1NUsqv+fWMZA6Z+PQwjBHFdMjkxw==" saltValue="vz2t++XYtDHhmCVQa96kcQ==" spinCount="100000" sheet="1" objects="1" scenarios="1"/>
  <mergeCells count="1">
    <mergeCell ref="A1:H1"/>
  </mergeCells>
  <printOptions horizontalCentered="1" verticalCentered="1"/>
  <pageMargins left="0.19685039370078741" right="0.11811023622047245" top="0.39370078740157483" bottom="0.39370078740157483" header="0.11811023622047245" footer="0.11811023622047245"/>
  <pageSetup paperSize="10" firstPageNumber="78" orientation="portrait" useFirstPageNumber="1" r:id="rId1"/>
  <headerFooter>
    <oddFooter>&amp;L&amp;"Corbel,Bold"&amp;11BILL NO. 9: GUEST AND CONFERENCE BLOCK (External Works)&amp;R&amp;"Corbel,Bold"&amp;11Page 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FF00"/>
  </sheetPr>
  <dimension ref="A1:F49"/>
  <sheetViews>
    <sheetView view="pageBreakPreview" zoomScale="80" zoomScaleNormal="100" zoomScaleSheetLayoutView="80" workbookViewId="0">
      <selection sqref="A1:XFD1048576"/>
    </sheetView>
  </sheetViews>
  <sheetFormatPr defaultRowHeight="15" x14ac:dyDescent="0.2"/>
  <cols>
    <col min="1" max="1" width="4" style="82" customWidth="1"/>
    <col min="2" max="5" width="22.7109375" style="82" customWidth="1"/>
    <col min="6" max="6" width="4" style="82" customWidth="1"/>
    <col min="7" max="16384" width="9.140625" style="82"/>
  </cols>
  <sheetData>
    <row r="1" spans="1:6" s="70" customFormat="1" ht="7.5" customHeight="1" x14ac:dyDescent="0.25">
      <c r="A1" s="69"/>
      <c r="B1" s="616"/>
      <c r="C1" s="617"/>
      <c r="D1" s="617"/>
      <c r="E1" s="618"/>
      <c r="F1" s="69"/>
    </row>
    <row r="2" spans="1:6" s="70" customFormat="1" ht="7.5" customHeight="1" x14ac:dyDescent="0.25">
      <c r="A2" s="71"/>
      <c r="B2" s="619"/>
      <c r="C2" s="620"/>
      <c r="D2" s="620"/>
      <c r="E2" s="621"/>
      <c r="F2" s="71"/>
    </row>
    <row r="3" spans="1:6" s="72" customFormat="1" ht="13.5" customHeight="1" x14ac:dyDescent="0.25">
      <c r="B3" s="73"/>
      <c r="C3" s="73"/>
      <c r="D3" s="73"/>
      <c r="E3" s="73"/>
    </row>
    <row r="4" spans="1:6" s="72" customFormat="1" ht="13.5" customHeight="1" x14ac:dyDescent="0.25"/>
    <row r="5" spans="1:6" s="72" customFormat="1" ht="13.5" customHeight="1" x14ac:dyDescent="0.25"/>
    <row r="6" spans="1:6" s="72" customFormat="1" ht="13.5" customHeight="1" x14ac:dyDescent="0.25"/>
    <row r="7" spans="1:6" s="72" customFormat="1" ht="13.5" customHeight="1" thickBot="1" x14ac:dyDescent="0.3">
      <c r="B7" s="74"/>
      <c r="C7" s="74"/>
      <c r="D7" s="74"/>
      <c r="E7" s="74"/>
    </row>
    <row r="8" spans="1:6" s="70" customFormat="1" ht="13.5" customHeight="1" thickTop="1" x14ac:dyDescent="0.25">
      <c r="A8" s="72"/>
      <c r="B8" s="622"/>
      <c r="C8" s="623"/>
      <c r="D8" s="623"/>
      <c r="E8" s="624"/>
      <c r="F8" s="72"/>
    </row>
    <row r="9" spans="1:6" s="70" customFormat="1" ht="5.0999999999999996" customHeight="1" x14ac:dyDescent="0.25">
      <c r="A9" s="72"/>
      <c r="B9" s="625"/>
      <c r="C9" s="626"/>
      <c r="D9" s="626"/>
      <c r="E9" s="627"/>
      <c r="F9" s="72"/>
    </row>
    <row r="10" spans="1:6" s="70" customFormat="1" ht="13.5" customHeight="1" x14ac:dyDescent="0.25">
      <c r="A10" s="72"/>
      <c r="B10" s="625"/>
      <c r="C10" s="626"/>
      <c r="D10" s="626"/>
      <c r="E10" s="627"/>
      <c r="F10" s="72"/>
    </row>
    <row r="11" spans="1:6" s="70" customFormat="1" ht="13.5" customHeight="1" x14ac:dyDescent="0.25">
      <c r="A11" s="72"/>
      <c r="B11" s="628"/>
      <c r="C11" s="629"/>
      <c r="D11" s="629"/>
      <c r="E11" s="630"/>
      <c r="F11" s="72"/>
    </row>
    <row r="12" spans="1:6" s="70" customFormat="1" ht="20.100000000000001" customHeight="1" x14ac:dyDescent="0.25">
      <c r="A12" s="72"/>
      <c r="B12" s="631" t="s">
        <v>1381</v>
      </c>
      <c r="C12" s="631"/>
      <c r="D12" s="631"/>
      <c r="E12" s="634" t="s">
        <v>1233</v>
      </c>
      <c r="F12" s="72"/>
    </row>
    <row r="13" spans="1:6" s="70" customFormat="1" ht="20.100000000000001" customHeight="1" x14ac:dyDescent="0.25">
      <c r="A13" s="72"/>
      <c r="B13" s="632"/>
      <c r="C13" s="632"/>
      <c r="D13" s="632"/>
      <c r="E13" s="635"/>
      <c r="F13" s="72"/>
    </row>
    <row r="14" spans="1:6" s="70" customFormat="1" ht="20.100000000000001" customHeight="1" x14ac:dyDescent="0.25">
      <c r="A14" s="72"/>
      <c r="B14" s="632"/>
      <c r="C14" s="632"/>
      <c r="D14" s="632"/>
      <c r="E14" s="635"/>
      <c r="F14" s="72"/>
    </row>
    <row r="15" spans="1:6" s="70" customFormat="1" ht="20.100000000000001" customHeight="1" x14ac:dyDescent="0.25">
      <c r="A15" s="72"/>
      <c r="B15" s="632"/>
      <c r="C15" s="632"/>
      <c r="D15" s="632"/>
      <c r="E15" s="635"/>
      <c r="F15" s="72"/>
    </row>
    <row r="16" spans="1:6" s="70" customFormat="1" ht="20.100000000000001" customHeight="1" x14ac:dyDescent="0.25">
      <c r="A16" s="72"/>
      <c r="B16" s="632"/>
      <c r="C16" s="632"/>
      <c r="D16" s="632"/>
      <c r="E16" s="635"/>
      <c r="F16" s="72"/>
    </row>
    <row r="17" spans="1:6" s="70" customFormat="1" ht="20.100000000000001" customHeight="1" x14ac:dyDescent="0.25">
      <c r="A17" s="72"/>
      <c r="B17" s="632"/>
      <c r="C17" s="632"/>
      <c r="D17" s="632"/>
      <c r="E17" s="635"/>
      <c r="F17" s="72"/>
    </row>
    <row r="18" spans="1:6" s="70" customFormat="1" ht="20.100000000000001" customHeight="1" x14ac:dyDescent="0.25">
      <c r="A18" s="72"/>
      <c r="B18" s="632"/>
      <c r="C18" s="632"/>
      <c r="D18" s="632"/>
      <c r="E18" s="635"/>
      <c r="F18" s="72"/>
    </row>
    <row r="19" spans="1:6" s="70" customFormat="1" ht="20.100000000000001" customHeight="1" x14ac:dyDescent="0.25">
      <c r="A19" s="72"/>
      <c r="B19" s="632"/>
      <c r="C19" s="632"/>
      <c r="D19" s="632"/>
      <c r="E19" s="635"/>
      <c r="F19" s="72"/>
    </row>
    <row r="20" spans="1:6" s="70" customFormat="1" ht="20.100000000000001" customHeight="1" x14ac:dyDescent="0.25">
      <c r="A20" s="72"/>
      <c r="B20" s="632"/>
      <c r="C20" s="632"/>
      <c r="D20" s="632"/>
      <c r="E20" s="635"/>
      <c r="F20" s="72"/>
    </row>
    <row r="21" spans="1:6" s="70" customFormat="1" ht="20.100000000000001" customHeight="1" x14ac:dyDescent="0.25">
      <c r="A21" s="72"/>
      <c r="B21" s="632"/>
      <c r="C21" s="632"/>
      <c r="D21" s="632"/>
      <c r="E21" s="635"/>
      <c r="F21" s="72"/>
    </row>
    <row r="22" spans="1:6" s="70" customFormat="1" ht="20.100000000000001" customHeight="1" x14ac:dyDescent="0.25">
      <c r="A22" s="72"/>
      <c r="B22" s="632"/>
      <c r="C22" s="632"/>
      <c r="D22" s="632"/>
      <c r="E22" s="635"/>
      <c r="F22" s="72"/>
    </row>
    <row r="23" spans="1:6" s="70" customFormat="1" ht="20.100000000000001" customHeight="1" x14ac:dyDescent="0.25">
      <c r="A23" s="72"/>
      <c r="B23" s="632"/>
      <c r="C23" s="632"/>
      <c r="D23" s="632"/>
      <c r="E23" s="635"/>
      <c r="F23" s="72"/>
    </row>
    <row r="24" spans="1:6" s="70" customFormat="1" ht="20.100000000000001" customHeight="1" x14ac:dyDescent="0.25">
      <c r="A24" s="72"/>
      <c r="B24" s="632"/>
      <c r="C24" s="632"/>
      <c r="D24" s="632"/>
      <c r="E24" s="635"/>
      <c r="F24" s="72"/>
    </row>
    <row r="25" spans="1:6" s="76" customFormat="1" ht="20.100000000000001" customHeight="1" x14ac:dyDescent="0.35">
      <c r="A25" s="75"/>
      <c r="B25" s="632"/>
      <c r="C25" s="632"/>
      <c r="D25" s="632"/>
      <c r="E25" s="635"/>
      <c r="F25" s="75"/>
    </row>
    <row r="26" spans="1:6" s="78" customFormat="1" ht="20.100000000000001" customHeight="1" x14ac:dyDescent="0.4">
      <c r="A26" s="77"/>
      <c r="B26" s="632"/>
      <c r="C26" s="632"/>
      <c r="D26" s="632"/>
      <c r="E26" s="635"/>
      <c r="F26" s="77"/>
    </row>
    <row r="27" spans="1:6" s="76" customFormat="1" ht="20.100000000000001" customHeight="1" x14ac:dyDescent="0.35">
      <c r="A27" s="75"/>
      <c r="B27" s="632"/>
      <c r="C27" s="632"/>
      <c r="D27" s="632"/>
      <c r="E27" s="635"/>
      <c r="F27" s="75"/>
    </row>
    <row r="28" spans="1:6" s="78" customFormat="1" ht="20.100000000000001" customHeight="1" x14ac:dyDescent="0.4">
      <c r="A28" s="77"/>
      <c r="B28" s="632"/>
      <c r="C28" s="632"/>
      <c r="D28" s="632"/>
      <c r="E28" s="635"/>
      <c r="F28" s="77"/>
    </row>
    <row r="29" spans="1:6" s="76" customFormat="1" ht="20.100000000000001" customHeight="1" x14ac:dyDescent="0.35">
      <c r="A29" s="75"/>
      <c r="B29" s="632"/>
      <c r="C29" s="632"/>
      <c r="D29" s="632"/>
      <c r="E29" s="635"/>
      <c r="F29" s="75"/>
    </row>
    <row r="30" spans="1:6" s="70" customFormat="1" ht="20.100000000000001" customHeight="1" x14ac:dyDescent="0.25">
      <c r="A30" s="72"/>
      <c r="B30" s="632"/>
      <c r="C30" s="632"/>
      <c r="D30" s="632"/>
      <c r="E30" s="635"/>
      <c r="F30" s="72"/>
    </row>
    <row r="31" spans="1:6" s="76" customFormat="1" ht="20.100000000000001" customHeight="1" x14ac:dyDescent="0.35">
      <c r="A31" s="75"/>
      <c r="B31" s="632"/>
      <c r="C31" s="632"/>
      <c r="D31" s="632"/>
      <c r="E31" s="635"/>
      <c r="F31" s="75"/>
    </row>
    <row r="32" spans="1:6" s="81" customFormat="1" ht="20.100000000000001" customHeight="1" x14ac:dyDescent="0.2">
      <c r="A32" s="79"/>
      <c r="B32" s="632"/>
      <c r="C32" s="632"/>
      <c r="D32" s="632"/>
      <c r="E32" s="635"/>
      <c r="F32" s="80"/>
    </row>
    <row r="33" spans="1:6" s="81" customFormat="1" ht="20.100000000000001" customHeight="1" x14ac:dyDescent="0.2">
      <c r="A33" s="79"/>
      <c r="B33" s="632"/>
      <c r="C33" s="632"/>
      <c r="D33" s="632"/>
      <c r="E33" s="635"/>
      <c r="F33" s="80"/>
    </row>
    <row r="34" spans="1:6" ht="20.100000000000001" customHeight="1" x14ac:dyDescent="0.2">
      <c r="A34" s="80"/>
      <c r="B34" s="632"/>
      <c r="C34" s="632"/>
      <c r="D34" s="632"/>
      <c r="E34" s="635"/>
      <c r="F34" s="80"/>
    </row>
    <row r="35" spans="1:6" ht="20.100000000000001" customHeight="1" x14ac:dyDescent="0.2">
      <c r="A35" s="80"/>
      <c r="B35" s="632"/>
      <c r="C35" s="632"/>
      <c r="D35" s="632"/>
      <c r="E35" s="635"/>
      <c r="F35" s="80"/>
    </row>
    <row r="36" spans="1:6" ht="20.100000000000001" customHeight="1" x14ac:dyDescent="0.2">
      <c r="A36" s="80"/>
      <c r="B36" s="632"/>
      <c r="C36" s="632"/>
      <c r="D36" s="632"/>
      <c r="E36" s="635"/>
      <c r="F36" s="79"/>
    </row>
    <row r="37" spans="1:6" ht="20.100000000000001" customHeight="1" x14ac:dyDescent="0.2">
      <c r="A37" s="80"/>
      <c r="B37" s="632"/>
      <c r="C37" s="632"/>
      <c r="D37" s="632"/>
      <c r="E37" s="635"/>
      <c r="F37" s="80"/>
    </row>
    <row r="38" spans="1:6" ht="20.100000000000001" customHeight="1" x14ac:dyDescent="0.2">
      <c r="A38" s="80"/>
      <c r="B38" s="633"/>
      <c r="C38" s="633"/>
      <c r="D38" s="633"/>
      <c r="E38" s="636"/>
      <c r="F38" s="80"/>
    </row>
    <row r="39" spans="1:6" ht="13.5" customHeight="1" x14ac:dyDescent="0.2">
      <c r="A39" s="80"/>
      <c r="B39" s="637"/>
      <c r="C39" s="638"/>
      <c r="D39" s="638"/>
      <c r="E39" s="639"/>
      <c r="F39" s="80"/>
    </row>
    <row r="40" spans="1:6" ht="13.5" customHeight="1" x14ac:dyDescent="0.2">
      <c r="A40" s="80"/>
      <c r="B40" s="640"/>
      <c r="C40" s="641"/>
      <c r="D40" s="641"/>
      <c r="E40" s="642"/>
      <c r="F40" s="80"/>
    </row>
    <row r="41" spans="1:6" ht="13.5" customHeight="1" x14ac:dyDescent="0.2">
      <c r="A41" s="80"/>
      <c r="B41" s="640"/>
      <c r="C41" s="641"/>
      <c r="D41" s="641"/>
      <c r="E41" s="642"/>
      <c r="F41" s="80"/>
    </row>
    <row r="42" spans="1:6" ht="5.0999999999999996" customHeight="1" x14ac:dyDescent="0.2">
      <c r="A42" s="80"/>
      <c r="B42" s="640"/>
      <c r="C42" s="641"/>
      <c r="D42" s="641"/>
      <c r="E42" s="642"/>
      <c r="F42" s="80"/>
    </row>
    <row r="43" spans="1:6" ht="13.5" customHeight="1" thickBot="1" x14ac:dyDescent="0.25">
      <c r="A43" s="80"/>
      <c r="B43" s="643"/>
      <c r="C43" s="644"/>
      <c r="D43" s="644"/>
      <c r="E43" s="645"/>
      <c r="F43" s="80"/>
    </row>
    <row r="44" spans="1:6" s="80" customFormat="1" ht="13.5" customHeight="1" thickTop="1" x14ac:dyDescent="0.2">
      <c r="B44" s="83"/>
      <c r="C44" s="83"/>
      <c r="D44" s="83"/>
      <c r="E44" s="83"/>
    </row>
    <row r="45" spans="1:6" s="80" customFormat="1" ht="13.5" customHeight="1" x14ac:dyDescent="0.2"/>
    <row r="46" spans="1:6" s="80" customFormat="1" ht="13.5" customHeight="1" x14ac:dyDescent="0.2"/>
    <row r="47" spans="1:6" s="80" customFormat="1" ht="13.5" customHeight="1" x14ac:dyDescent="0.2">
      <c r="B47" s="84"/>
      <c r="C47" s="84"/>
      <c r="D47" s="84"/>
      <c r="E47" s="84"/>
    </row>
    <row r="48" spans="1:6" s="70" customFormat="1" ht="7.5" customHeight="1" x14ac:dyDescent="0.25">
      <c r="A48" s="69"/>
      <c r="B48" s="616"/>
      <c r="C48" s="617"/>
      <c r="D48" s="617"/>
      <c r="E48" s="618"/>
      <c r="F48" s="69"/>
    </row>
    <row r="49" spans="1:6" s="70" customFormat="1" ht="7.5" customHeight="1" x14ac:dyDescent="0.25">
      <c r="A49" s="71"/>
      <c r="B49" s="619"/>
      <c r="C49" s="620"/>
      <c r="D49" s="620"/>
      <c r="E49" s="621"/>
      <c r="F49" s="71"/>
    </row>
  </sheetData>
  <sheetProtection algorithmName="SHA-512" hashValue="UP/fNPdI2Usx7CzI06ar4VJNjCMlji4ZChXwMlFfyvnbZtSq/34LkE4Yu5eK4Rj9mG/gEV/dSmfkIRUON1tZ0Q==" saltValue="nxAV3fY+uQq1eSjuntF2LQ==" spinCount="100000" sheet="1" objects="1" scenarios="1"/>
  <mergeCells count="6">
    <mergeCell ref="B48:E49"/>
    <mergeCell ref="B1:E2"/>
    <mergeCell ref="B8:E11"/>
    <mergeCell ref="B12:D38"/>
    <mergeCell ref="E12:E38"/>
    <mergeCell ref="B39:E43"/>
  </mergeCells>
  <printOptions horizontalCentered="1" verticalCentered="1"/>
  <pageMargins left="0.39370078740157483" right="0.11811023622047245" top="0.39370078740157483" bottom="0.39370078740157483" header="0.11811023622047245" footer="0.11811023622047245"/>
  <pageSetup paperSize="1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3">
    <tabColor rgb="FFFFFF00"/>
  </sheetPr>
  <dimension ref="A1:F49"/>
  <sheetViews>
    <sheetView view="pageBreakPreview" zoomScale="80" zoomScaleNormal="100" zoomScaleSheetLayoutView="80" workbookViewId="0">
      <selection sqref="A1:XFD1048576"/>
    </sheetView>
  </sheetViews>
  <sheetFormatPr defaultRowHeight="15" x14ac:dyDescent="0.2"/>
  <cols>
    <col min="1" max="1" width="4" style="82" customWidth="1"/>
    <col min="2" max="5" width="22.7109375" style="82" customWidth="1"/>
    <col min="6" max="6" width="4" style="82" customWidth="1"/>
    <col min="7" max="16384" width="9.140625" style="82"/>
  </cols>
  <sheetData>
    <row r="1" spans="1:6" s="70" customFormat="1" ht="7.5" customHeight="1" x14ac:dyDescent="0.25">
      <c r="A1" s="69"/>
      <c r="B1" s="616"/>
      <c r="C1" s="617"/>
      <c r="D1" s="617"/>
      <c r="E1" s="618"/>
      <c r="F1" s="69"/>
    </row>
    <row r="2" spans="1:6" s="70" customFormat="1" ht="7.5" customHeight="1" x14ac:dyDescent="0.25">
      <c r="A2" s="71"/>
      <c r="B2" s="619"/>
      <c r="C2" s="620"/>
      <c r="D2" s="620"/>
      <c r="E2" s="621"/>
      <c r="F2" s="71"/>
    </row>
    <row r="3" spans="1:6" s="72" customFormat="1" ht="13.5" customHeight="1" x14ac:dyDescent="0.25">
      <c r="B3" s="73"/>
      <c r="C3" s="73"/>
      <c r="D3" s="73"/>
      <c r="E3" s="73"/>
    </row>
    <row r="4" spans="1:6" s="72" customFormat="1" ht="13.5" customHeight="1" x14ac:dyDescent="0.25"/>
    <row r="5" spans="1:6" s="72" customFormat="1" ht="13.5" customHeight="1" x14ac:dyDescent="0.25"/>
    <row r="6" spans="1:6" s="72" customFormat="1" ht="13.5" customHeight="1" x14ac:dyDescent="0.25"/>
    <row r="7" spans="1:6" s="72" customFormat="1" ht="13.5" customHeight="1" thickBot="1" x14ac:dyDescent="0.3">
      <c r="B7" s="74"/>
      <c r="C7" s="74"/>
      <c r="D7" s="74"/>
      <c r="E7" s="74"/>
    </row>
    <row r="8" spans="1:6" s="70" customFormat="1" ht="13.5" customHeight="1" thickTop="1" x14ac:dyDescent="0.25">
      <c r="A8" s="72"/>
      <c r="B8" s="622"/>
      <c r="C8" s="623"/>
      <c r="D8" s="623"/>
      <c r="E8" s="624"/>
      <c r="F8" s="72"/>
    </row>
    <row r="9" spans="1:6" s="70" customFormat="1" ht="5.0999999999999996" customHeight="1" x14ac:dyDescent="0.25">
      <c r="A9" s="72"/>
      <c r="B9" s="625"/>
      <c r="C9" s="626"/>
      <c r="D9" s="626"/>
      <c r="E9" s="627"/>
      <c r="F9" s="72"/>
    </row>
    <row r="10" spans="1:6" s="70" customFormat="1" ht="13.5" customHeight="1" x14ac:dyDescent="0.25">
      <c r="A10" s="72"/>
      <c r="B10" s="625"/>
      <c r="C10" s="626"/>
      <c r="D10" s="626"/>
      <c r="E10" s="627"/>
      <c r="F10" s="72"/>
    </row>
    <row r="11" spans="1:6" s="70" customFormat="1" ht="13.5" customHeight="1" x14ac:dyDescent="0.25">
      <c r="A11" s="72"/>
      <c r="B11" s="628"/>
      <c r="C11" s="629"/>
      <c r="D11" s="629"/>
      <c r="E11" s="630"/>
      <c r="F11" s="72"/>
    </row>
    <row r="12" spans="1:6" s="70" customFormat="1" ht="20.100000000000001" customHeight="1" x14ac:dyDescent="0.25">
      <c r="A12" s="72"/>
      <c r="B12" s="696" t="s">
        <v>1390</v>
      </c>
      <c r="C12" s="696"/>
      <c r="D12" s="696"/>
      <c r="E12" s="634" t="s">
        <v>1221</v>
      </c>
      <c r="F12" s="72"/>
    </row>
    <row r="13" spans="1:6" s="70" customFormat="1" ht="20.100000000000001" customHeight="1" x14ac:dyDescent="0.25">
      <c r="A13" s="72"/>
      <c r="B13" s="697"/>
      <c r="C13" s="697"/>
      <c r="D13" s="697"/>
      <c r="E13" s="635"/>
      <c r="F13" s="72"/>
    </row>
    <row r="14" spans="1:6" s="70" customFormat="1" ht="20.100000000000001" customHeight="1" x14ac:dyDescent="0.25">
      <c r="A14" s="72"/>
      <c r="B14" s="697"/>
      <c r="C14" s="697"/>
      <c r="D14" s="697"/>
      <c r="E14" s="635"/>
      <c r="F14" s="72"/>
    </row>
    <row r="15" spans="1:6" s="70" customFormat="1" ht="20.100000000000001" customHeight="1" x14ac:dyDescent="0.25">
      <c r="A15" s="72"/>
      <c r="B15" s="697"/>
      <c r="C15" s="697"/>
      <c r="D15" s="697"/>
      <c r="E15" s="635"/>
      <c r="F15" s="72"/>
    </row>
    <row r="16" spans="1:6" s="70" customFormat="1" ht="20.100000000000001" customHeight="1" x14ac:dyDescent="0.25">
      <c r="A16" s="72"/>
      <c r="B16" s="697"/>
      <c r="C16" s="697"/>
      <c r="D16" s="697"/>
      <c r="E16" s="635"/>
      <c r="F16" s="72"/>
    </row>
    <row r="17" spans="1:6" s="70" customFormat="1" ht="20.100000000000001" customHeight="1" x14ac:dyDescent="0.25">
      <c r="A17" s="72"/>
      <c r="B17" s="697"/>
      <c r="C17" s="697"/>
      <c r="D17" s="697"/>
      <c r="E17" s="635"/>
      <c r="F17" s="72"/>
    </row>
    <row r="18" spans="1:6" s="70" customFormat="1" ht="20.100000000000001" customHeight="1" x14ac:dyDescent="0.25">
      <c r="A18" s="72"/>
      <c r="B18" s="697"/>
      <c r="C18" s="697"/>
      <c r="D18" s="697"/>
      <c r="E18" s="635"/>
      <c r="F18" s="72"/>
    </row>
    <row r="19" spans="1:6" s="70" customFormat="1" ht="20.100000000000001" customHeight="1" x14ac:dyDescent="0.25">
      <c r="A19" s="72"/>
      <c r="B19" s="697"/>
      <c r="C19" s="697"/>
      <c r="D19" s="697"/>
      <c r="E19" s="635"/>
      <c r="F19" s="72"/>
    </row>
    <row r="20" spans="1:6" s="70" customFormat="1" ht="20.100000000000001" customHeight="1" x14ac:dyDescent="0.25">
      <c r="A20" s="72"/>
      <c r="B20" s="697"/>
      <c r="C20" s="697"/>
      <c r="D20" s="697"/>
      <c r="E20" s="635"/>
      <c r="F20" s="72"/>
    </row>
    <row r="21" spans="1:6" s="70" customFormat="1" ht="20.100000000000001" customHeight="1" x14ac:dyDescent="0.25">
      <c r="A21" s="72"/>
      <c r="B21" s="697"/>
      <c r="C21" s="697"/>
      <c r="D21" s="697"/>
      <c r="E21" s="635"/>
      <c r="F21" s="72"/>
    </row>
    <row r="22" spans="1:6" s="70" customFormat="1" ht="20.100000000000001" customHeight="1" x14ac:dyDescent="0.25">
      <c r="A22" s="72"/>
      <c r="B22" s="697"/>
      <c r="C22" s="697"/>
      <c r="D22" s="697"/>
      <c r="E22" s="635"/>
      <c r="F22" s="72"/>
    </row>
    <row r="23" spans="1:6" s="70" customFormat="1" ht="20.100000000000001" customHeight="1" x14ac:dyDescent="0.25">
      <c r="A23" s="72"/>
      <c r="B23" s="697"/>
      <c r="C23" s="697"/>
      <c r="D23" s="697"/>
      <c r="E23" s="635"/>
      <c r="F23" s="72"/>
    </row>
    <row r="24" spans="1:6" s="70" customFormat="1" ht="20.100000000000001" customHeight="1" x14ac:dyDescent="0.25">
      <c r="A24" s="72"/>
      <c r="B24" s="697"/>
      <c r="C24" s="697"/>
      <c r="D24" s="697"/>
      <c r="E24" s="635"/>
      <c r="F24" s="72"/>
    </row>
    <row r="25" spans="1:6" s="76" customFormat="1" ht="20.100000000000001" customHeight="1" x14ac:dyDescent="0.35">
      <c r="A25" s="75"/>
      <c r="B25" s="697"/>
      <c r="C25" s="697"/>
      <c r="D25" s="697"/>
      <c r="E25" s="635"/>
      <c r="F25" s="75"/>
    </row>
    <row r="26" spans="1:6" s="78" customFormat="1" ht="20.100000000000001" customHeight="1" x14ac:dyDescent="0.4">
      <c r="A26" s="77"/>
      <c r="B26" s="697"/>
      <c r="C26" s="697"/>
      <c r="D26" s="697"/>
      <c r="E26" s="635"/>
      <c r="F26" s="77"/>
    </row>
    <row r="27" spans="1:6" s="76" customFormat="1" ht="20.100000000000001" customHeight="1" x14ac:dyDescent="0.35">
      <c r="A27" s="75"/>
      <c r="B27" s="697"/>
      <c r="C27" s="697"/>
      <c r="D27" s="697"/>
      <c r="E27" s="635"/>
      <c r="F27" s="75"/>
    </row>
    <row r="28" spans="1:6" s="78" customFormat="1" ht="20.100000000000001" customHeight="1" x14ac:dyDescent="0.4">
      <c r="A28" s="77"/>
      <c r="B28" s="697"/>
      <c r="C28" s="697"/>
      <c r="D28" s="697"/>
      <c r="E28" s="635"/>
      <c r="F28" s="77"/>
    </row>
    <row r="29" spans="1:6" s="76" customFormat="1" ht="20.100000000000001" customHeight="1" x14ac:dyDescent="0.35">
      <c r="A29" s="75"/>
      <c r="B29" s="697"/>
      <c r="C29" s="697"/>
      <c r="D29" s="697"/>
      <c r="E29" s="635"/>
      <c r="F29" s="75"/>
    </row>
    <row r="30" spans="1:6" s="70" customFormat="1" ht="20.100000000000001" customHeight="1" x14ac:dyDescent="0.25">
      <c r="A30" s="72"/>
      <c r="B30" s="697"/>
      <c r="C30" s="697"/>
      <c r="D30" s="697"/>
      <c r="E30" s="635"/>
      <c r="F30" s="72"/>
    </row>
    <row r="31" spans="1:6" s="76" customFormat="1" ht="20.100000000000001" customHeight="1" x14ac:dyDescent="0.35">
      <c r="A31" s="75"/>
      <c r="B31" s="697"/>
      <c r="C31" s="697"/>
      <c r="D31" s="697"/>
      <c r="E31" s="635"/>
      <c r="F31" s="75"/>
    </row>
    <row r="32" spans="1:6" s="81" customFormat="1" ht="20.100000000000001" customHeight="1" x14ac:dyDescent="0.2">
      <c r="A32" s="79"/>
      <c r="B32" s="697"/>
      <c r="C32" s="697"/>
      <c r="D32" s="697"/>
      <c r="E32" s="635"/>
      <c r="F32" s="80"/>
    </row>
    <row r="33" spans="1:6" s="81" customFormat="1" ht="20.100000000000001" customHeight="1" x14ac:dyDescent="0.2">
      <c r="A33" s="79"/>
      <c r="B33" s="697"/>
      <c r="C33" s="697"/>
      <c r="D33" s="697"/>
      <c r="E33" s="635"/>
      <c r="F33" s="80"/>
    </row>
    <row r="34" spans="1:6" ht="20.100000000000001" customHeight="1" x14ac:dyDescent="0.2">
      <c r="A34" s="80"/>
      <c r="B34" s="697"/>
      <c r="C34" s="697"/>
      <c r="D34" s="697"/>
      <c r="E34" s="635"/>
      <c r="F34" s="80"/>
    </row>
    <row r="35" spans="1:6" ht="20.100000000000001" customHeight="1" x14ac:dyDescent="0.2">
      <c r="A35" s="80"/>
      <c r="B35" s="697"/>
      <c r="C35" s="697"/>
      <c r="D35" s="697"/>
      <c r="E35" s="635"/>
      <c r="F35" s="80"/>
    </row>
    <row r="36" spans="1:6" ht="20.100000000000001" customHeight="1" x14ac:dyDescent="0.2">
      <c r="A36" s="80"/>
      <c r="B36" s="697"/>
      <c r="C36" s="697"/>
      <c r="D36" s="697"/>
      <c r="E36" s="635"/>
      <c r="F36" s="79"/>
    </row>
    <row r="37" spans="1:6" ht="20.100000000000001" customHeight="1" x14ac:dyDescent="0.2">
      <c r="A37" s="80"/>
      <c r="B37" s="697"/>
      <c r="C37" s="697"/>
      <c r="D37" s="697"/>
      <c r="E37" s="635"/>
      <c r="F37" s="80"/>
    </row>
    <row r="38" spans="1:6" ht="20.100000000000001" customHeight="1" x14ac:dyDescent="0.2">
      <c r="A38" s="80"/>
      <c r="B38" s="698"/>
      <c r="C38" s="698"/>
      <c r="D38" s="698"/>
      <c r="E38" s="636"/>
      <c r="F38" s="80"/>
    </row>
    <row r="39" spans="1:6" ht="13.5" customHeight="1" x14ac:dyDescent="0.2">
      <c r="A39" s="80"/>
      <c r="B39" s="637"/>
      <c r="C39" s="638"/>
      <c r="D39" s="638"/>
      <c r="E39" s="639"/>
      <c r="F39" s="80"/>
    </row>
    <row r="40" spans="1:6" ht="13.5" customHeight="1" x14ac:dyDescent="0.2">
      <c r="A40" s="80"/>
      <c r="B40" s="640"/>
      <c r="C40" s="641"/>
      <c r="D40" s="641"/>
      <c r="E40" s="642"/>
      <c r="F40" s="80"/>
    </row>
    <row r="41" spans="1:6" ht="13.5" customHeight="1" x14ac:dyDescent="0.2">
      <c r="A41" s="80"/>
      <c r="B41" s="640"/>
      <c r="C41" s="641"/>
      <c r="D41" s="641"/>
      <c r="E41" s="642"/>
      <c r="F41" s="80"/>
    </row>
    <row r="42" spans="1:6" ht="5.0999999999999996" customHeight="1" x14ac:dyDescent="0.2">
      <c r="A42" s="80"/>
      <c r="B42" s="640"/>
      <c r="C42" s="641"/>
      <c r="D42" s="641"/>
      <c r="E42" s="642"/>
      <c r="F42" s="80"/>
    </row>
    <row r="43" spans="1:6" ht="13.5" customHeight="1" thickBot="1" x14ac:dyDescent="0.25">
      <c r="A43" s="80"/>
      <c r="B43" s="643"/>
      <c r="C43" s="644"/>
      <c r="D43" s="644"/>
      <c r="E43" s="645"/>
      <c r="F43" s="80"/>
    </row>
    <row r="44" spans="1:6" s="80" customFormat="1" ht="13.5" customHeight="1" thickTop="1" x14ac:dyDescent="0.2">
      <c r="B44" s="83"/>
      <c r="C44" s="83"/>
      <c r="D44" s="83"/>
      <c r="E44" s="83"/>
    </row>
    <row r="45" spans="1:6" s="80" customFormat="1" ht="13.5" customHeight="1" x14ac:dyDescent="0.2"/>
    <row r="46" spans="1:6" s="80" customFormat="1" ht="13.5" customHeight="1" x14ac:dyDescent="0.2"/>
    <row r="47" spans="1:6" s="80" customFormat="1" ht="13.5" customHeight="1" x14ac:dyDescent="0.2">
      <c r="B47" s="84"/>
      <c r="C47" s="84"/>
      <c r="D47" s="84"/>
      <c r="E47" s="84"/>
    </row>
    <row r="48" spans="1:6" s="70" customFormat="1" ht="7.5" customHeight="1" x14ac:dyDescent="0.25">
      <c r="A48" s="69"/>
      <c r="B48" s="616"/>
      <c r="C48" s="617"/>
      <c r="D48" s="617"/>
      <c r="E48" s="618"/>
      <c r="F48" s="69"/>
    </row>
    <row r="49" spans="1:6" s="70" customFormat="1" ht="7.5" customHeight="1" x14ac:dyDescent="0.25">
      <c r="A49" s="71"/>
      <c r="B49" s="619"/>
      <c r="C49" s="620"/>
      <c r="D49" s="620"/>
      <c r="E49" s="621"/>
      <c r="F49" s="71"/>
    </row>
  </sheetData>
  <sheetProtection algorithmName="SHA-512" hashValue="NBdov7+0zZYcmBYAG7scc1gJdk05sIjzV4x6WgJeKvcT0Yv0+TDV1XO4LndxbTOleQuwy7u3PAJJysBV+uIgzA==" saltValue="KbqFwVK2FOLhu125KPIp3A==" spinCount="100000" sheet="1" objects="1" scenarios="1"/>
  <mergeCells count="6">
    <mergeCell ref="B48:E49"/>
    <mergeCell ref="B1:E2"/>
    <mergeCell ref="B8:E11"/>
    <mergeCell ref="B12:D38"/>
    <mergeCell ref="E12:E38"/>
    <mergeCell ref="B39:E43"/>
  </mergeCells>
  <printOptions horizontalCentered="1" verticalCentered="1"/>
  <pageMargins left="0.39370078740157483" right="0.11811023622047245" top="0.39370078740157483" bottom="0.39370078740157483" header="0.11811023622047245" footer="0.11811023622047245"/>
  <pageSetup paperSize="1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7">
    <tabColor rgb="FFFFC000"/>
  </sheetPr>
  <dimension ref="A1:U138"/>
  <sheetViews>
    <sheetView view="pageBreakPreview" zoomScale="80" zoomScaleNormal="100" zoomScaleSheetLayoutView="80" workbookViewId="0">
      <pane ySplit="2" topLeftCell="A19" activePane="bottomLeft" state="frozen"/>
      <selection pane="bottomLeft" activeCell="C26" sqref="C26"/>
    </sheetView>
  </sheetViews>
  <sheetFormatPr defaultRowHeight="15" x14ac:dyDescent="0.2"/>
  <cols>
    <col min="1" max="1" width="5.7109375" style="95" customWidth="1"/>
    <col min="2" max="2" width="0.85546875" style="138" customWidth="1"/>
    <col min="3" max="3" width="52.7109375" style="147" customWidth="1"/>
    <col min="4" max="4" width="0.85546875" style="329" customWidth="1"/>
    <col min="5" max="5" width="6.140625" style="127" customWidth="1"/>
    <col min="6" max="6" width="6.5703125" style="127" customWidth="1"/>
    <col min="7" max="7" width="14.7109375" style="538" bestFit="1" customWidth="1"/>
    <col min="8" max="8" width="16.28515625" style="538" customWidth="1"/>
    <col min="9" max="9" width="13.85546875" style="90" customWidth="1"/>
    <col min="10" max="16384" width="9.140625" style="90"/>
  </cols>
  <sheetData>
    <row r="1" spans="1:8" ht="52.5" customHeight="1" thickTop="1" thickBot="1" x14ac:dyDescent="0.25">
      <c r="A1" s="699" t="s">
        <v>1400</v>
      </c>
      <c r="B1" s="700"/>
      <c r="C1" s="700"/>
      <c r="D1" s="700"/>
      <c r="E1" s="700"/>
      <c r="F1" s="700"/>
      <c r="G1" s="700"/>
      <c r="H1" s="701"/>
    </row>
    <row r="2" spans="1:8" ht="45" customHeight="1" thickTop="1" thickBot="1" x14ac:dyDescent="0.25">
      <c r="A2" s="301" t="s">
        <v>814</v>
      </c>
      <c r="B2" s="302"/>
      <c r="C2" s="303" t="s">
        <v>815</v>
      </c>
      <c r="D2" s="304"/>
      <c r="E2" s="301" t="s">
        <v>817</v>
      </c>
      <c r="F2" s="301" t="s">
        <v>816</v>
      </c>
      <c r="G2" s="539" t="s">
        <v>1167</v>
      </c>
      <c r="H2" s="540" t="s">
        <v>1168</v>
      </c>
    </row>
    <row r="3" spans="1:8" ht="16.5" thickTop="1" thickBot="1" x14ac:dyDescent="0.25">
      <c r="A3" s="166"/>
      <c r="B3" s="153"/>
      <c r="C3" s="254"/>
      <c r="D3" s="305"/>
      <c r="E3" s="155"/>
      <c r="F3" s="798"/>
      <c r="G3" s="799"/>
      <c r="H3" s="800"/>
    </row>
    <row r="4" spans="1:8" ht="5.0999999999999996" customHeight="1" x14ac:dyDescent="0.2">
      <c r="C4" s="105"/>
      <c r="D4" s="148"/>
      <c r="E4" s="99"/>
      <c r="F4" s="801"/>
      <c r="G4" s="785"/>
      <c r="H4" s="802"/>
    </row>
    <row r="5" spans="1:8" ht="15.75" x14ac:dyDescent="0.2">
      <c r="C5" s="272" t="s">
        <v>1336</v>
      </c>
      <c r="D5" s="148"/>
      <c r="E5" s="99"/>
      <c r="F5" s="801"/>
      <c r="G5" s="785"/>
      <c r="H5" s="802"/>
    </row>
    <row r="6" spans="1:8" ht="5.0999999999999996" customHeight="1" x14ac:dyDescent="0.2">
      <c r="C6" s="272"/>
      <c r="D6" s="146"/>
      <c r="E6" s="99"/>
      <c r="F6" s="801"/>
      <c r="G6" s="785"/>
      <c r="H6" s="802"/>
    </row>
    <row r="7" spans="1:8" ht="15.75" x14ac:dyDescent="0.2">
      <c r="C7" s="273" t="s">
        <v>866</v>
      </c>
      <c r="D7" s="148"/>
      <c r="E7" s="99"/>
      <c r="F7" s="801"/>
      <c r="G7" s="785"/>
      <c r="H7" s="802"/>
    </row>
    <row r="8" spans="1:8" ht="5.0999999999999996" customHeight="1" x14ac:dyDescent="0.2">
      <c r="C8" s="274"/>
      <c r="D8" s="139"/>
      <c r="E8" s="95"/>
      <c r="F8" s="801"/>
      <c r="G8" s="785"/>
      <c r="H8" s="802"/>
    </row>
    <row r="9" spans="1:8" ht="15.75" x14ac:dyDescent="0.2">
      <c r="C9" s="272" t="s">
        <v>220</v>
      </c>
      <c r="D9" s="148"/>
      <c r="E9" s="95"/>
      <c r="F9" s="801"/>
      <c r="G9" s="785"/>
      <c r="H9" s="803"/>
    </row>
    <row r="10" spans="1:8" ht="5.0999999999999996" customHeight="1" x14ac:dyDescent="0.2">
      <c r="C10" s="272"/>
      <c r="D10" s="146"/>
      <c r="E10" s="95"/>
      <c r="F10" s="801"/>
      <c r="G10" s="785"/>
      <c r="H10" s="803"/>
    </row>
    <row r="11" spans="1:8" ht="18" customHeight="1" x14ac:dyDescent="0.2">
      <c r="C11" s="273" t="s">
        <v>1169</v>
      </c>
      <c r="D11" s="146"/>
      <c r="E11" s="95"/>
      <c r="F11" s="801"/>
      <c r="G11" s="785"/>
      <c r="H11" s="803"/>
    </row>
    <row r="12" spans="1:8" s="111" customFormat="1" ht="5.0999999999999996" customHeight="1" thickBot="1" x14ac:dyDescent="0.25">
      <c r="A12" s="95"/>
      <c r="B12" s="138"/>
      <c r="C12" s="110"/>
      <c r="D12" s="148"/>
      <c r="E12" s="99"/>
      <c r="F12" s="801"/>
      <c r="G12" s="804"/>
      <c r="H12" s="805"/>
    </row>
    <row r="13" spans="1:8" x14ac:dyDescent="0.2">
      <c r="A13" s="166"/>
      <c r="B13" s="153"/>
      <c r="C13" s="254"/>
      <c r="D13" s="305"/>
      <c r="E13" s="155"/>
      <c r="F13" s="798"/>
      <c r="G13" s="799"/>
      <c r="H13" s="800"/>
    </row>
    <row r="14" spans="1:8" ht="82.5" customHeight="1" x14ac:dyDescent="0.2">
      <c r="A14" s="166"/>
      <c r="B14" s="153"/>
      <c r="C14" s="454" t="s">
        <v>1282</v>
      </c>
      <c r="D14" s="306"/>
      <c r="E14" s="155"/>
      <c r="F14" s="798"/>
      <c r="G14" s="799"/>
      <c r="H14" s="800"/>
    </row>
    <row r="15" spans="1:8" ht="5.0999999999999996" customHeight="1" x14ac:dyDescent="0.2">
      <c r="A15" s="166"/>
      <c r="B15" s="153"/>
      <c r="C15" s="386"/>
      <c r="D15" s="306"/>
      <c r="E15" s="155"/>
      <c r="F15" s="798"/>
      <c r="G15" s="799"/>
      <c r="H15" s="800"/>
    </row>
    <row r="16" spans="1:8" ht="18.75" x14ac:dyDescent="0.2">
      <c r="A16" s="166"/>
      <c r="B16" s="153"/>
      <c r="C16" s="414" t="s">
        <v>1280</v>
      </c>
      <c r="D16" s="306"/>
      <c r="E16" s="155"/>
      <c r="F16" s="798"/>
      <c r="G16" s="799"/>
      <c r="H16" s="800"/>
    </row>
    <row r="17" spans="1:21" ht="9.9499999999999993" customHeight="1" x14ac:dyDescent="0.2">
      <c r="A17" s="166"/>
      <c r="B17" s="153"/>
      <c r="C17" s="413"/>
      <c r="D17" s="306"/>
      <c r="E17" s="155"/>
      <c r="F17" s="798"/>
      <c r="G17" s="799"/>
      <c r="H17" s="800"/>
    </row>
    <row r="18" spans="1:21" ht="81.75" customHeight="1" x14ac:dyDescent="0.2">
      <c r="A18" s="166"/>
      <c r="B18" s="153"/>
      <c r="C18" s="415" t="s">
        <v>1283</v>
      </c>
      <c r="D18" s="306"/>
      <c r="E18" s="155"/>
      <c r="F18" s="798"/>
      <c r="G18" s="799"/>
      <c r="H18" s="800"/>
    </row>
    <row r="19" spans="1:21" ht="9.9499999999999993" customHeight="1" x14ac:dyDescent="0.2">
      <c r="A19" s="166"/>
      <c r="B19" s="153"/>
      <c r="C19" s="254"/>
      <c r="D19" s="305"/>
      <c r="E19" s="155"/>
      <c r="F19" s="798"/>
      <c r="G19" s="799"/>
      <c r="H19" s="800"/>
    </row>
    <row r="20" spans="1:21" ht="20.25" customHeight="1" x14ac:dyDescent="0.2">
      <c r="A20" s="166"/>
      <c r="B20" s="153"/>
      <c r="C20" s="454" t="s">
        <v>1285</v>
      </c>
      <c r="D20" s="307"/>
      <c r="E20" s="154"/>
      <c r="F20" s="806"/>
      <c r="G20" s="807"/>
      <c r="H20" s="808"/>
    </row>
    <row r="21" spans="1:21" ht="5.0999999999999996" customHeight="1" x14ac:dyDescent="0.2">
      <c r="A21" s="166"/>
      <c r="B21" s="153"/>
      <c r="C21" s="254"/>
      <c r="D21" s="305"/>
      <c r="E21" s="155"/>
      <c r="F21" s="798"/>
      <c r="G21" s="799"/>
      <c r="H21" s="800"/>
    </row>
    <row r="22" spans="1:21" ht="63" customHeight="1" x14ac:dyDescent="0.2">
      <c r="A22" s="95" t="s">
        <v>575</v>
      </c>
      <c r="C22" s="112" t="s">
        <v>1349</v>
      </c>
      <c r="D22" s="157"/>
      <c r="E22" s="95" t="s">
        <v>1172</v>
      </c>
      <c r="F22" s="809">
        <v>1</v>
      </c>
      <c r="G22" s="810">
        <v>1500000</v>
      </c>
      <c r="H22" s="811">
        <f>F22*G22</f>
        <v>1500000</v>
      </c>
      <c r="I22" s="400"/>
    </row>
    <row r="23" spans="1:21" ht="5.0999999999999996" customHeight="1" x14ac:dyDescent="0.2">
      <c r="A23" s="166"/>
      <c r="B23" s="153"/>
      <c r="C23" s="254"/>
      <c r="D23" s="305"/>
      <c r="E23" s="155"/>
      <c r="F23" s="812"/>
      <c r="G23" s="813"/>
      <c r="H23" s="814"/>
    </row>
    <row r="24" spans="1:21" x14ac:dyDescent="0.2">
      <c r="B24" s="96"/>
      <c r="C24" s="112" t="s">
        <v>1247</v>
      </c>
      <c r="D24" s="108"/>
      <c r="E24" s="95" t="s">
        <v>843</v>
      </c>
      <c r="F24" s="815">
        <v>0</v>
      </c>
      <c r="G24" s="815"/>
      <c r="H24" s="767">
        <f>F24/100*G22</f>
        <v>0</v>
      </c>
      <c r="I24" s="172"/>
      <c r="J24" s="117"/>
      <c r="K24" s="172"/>
      <c r="L24" s="172"/>
      <c r="M24" s="172"/>
      <c r="N24" s="172"/>
      <c r="O24" s="172"/>
      <c r="P24" s="172"/>
      <c r="Q24" s="172"/>
      <c r="R24" s="172"/>
      <c r="S24" s="103"/>
      <c r="T24" s="104"/>
      <c r="U24" s="104"/>
    </row>
    <row r="25" spans="1:21" ht="5.0999999999999996" customHeight="1" x14ac:dyDescent="0.2">
      <c r="B25" s="96"/>
      <c r="C25" s="112"/>
      <c r="D25" s="108"/>
      <c r="E25" s="95"/>
      <c r="F25" s="816"/>
      <c r="G25" s="816"/>
      <c r="H25" s="817"/>
      <c r="I25" s="102"/>
      <c r="J25" s="101"/>
      <c r="K25" s="102"/>
      <c r="L25" s="102"/>
      <c r="M25" s="102"/>
      <c r="N25" s="102"/>
      <c r="O25" s="102"/>
      <c r="P25" s="102"/>
      <c r="Q25" s="102"/>
      <c r="R25" s="102"/>
      <c r="S25" s="103"/>
      <c r="T25" s="104"/>
      <c r="U25" s="104"/>
    </row>
    <row r="26" spans="1:21" x14ac:dyDescent="0.2">
      <c r="B26" s="96"/>
      <c r="C26" s="112" t="s">
        <v>1281</v>
      </c>
      <c r="D26" s="108"/>
      <c r="E26" s="95" t="s">
        <v>843</v>
      </c>
      <c r="F26" s="815">
        <v>0</v>
      </c>
      <c r="G26" s="815"/>
      <c r="H26" s="767">
        <f>F26/100*G22</f>
        <v>0</v>
      </c>
      <c r="I26" s="172"/>
      <c r="J26" s="117"/>
      <c r="K26" s="172"/>
      <c r="L26" s="172"/>
      <c r="M26" s="172"/>
      <c r="N26" s="172"/>
      <c r="O26" s="172"/>
      <c r="P26" s="172"/>
      <c r="Q26" s="172"/>
      <c r="R26" s="172"/>
      <c r="S26" s="103"/>
      <c r="T26" s="104"/>
      <c r="U26" s="104"/>
    </row>
    <row r="27" spans="1:21" x14ac:dyDescent="0.2">
      <c r="A27" s="166"/>
      <c r="B27" s="153"/>
      <c r="C27" s="254"/>
      <c r="D27" s="305"/>
      <c r="E27" s="155"/>
      <c r="F27" s="812"/>
      <c r="G27" s="813"/>
      <c r="H27" s="814"/>
    </row>
    <row r="28" spans="1:21" ht="20.25" customHeight="1" x14ac:dyDescent="0.2">
      <c r="A28" s="166"/>
      <c r="B28" s="153"/>
      <c r="C28" s="454" t="s">
        <v>1284</v>
      </c>
      <c r="D28" s="307"/>
      <c r="E28" s="154"/>
      <c r="F28" s="806"/>
      <c r="G28" s="807"/>
      <c r="H28" s="808"/>
    </row>
    <row r="29" spans="1:21" ht="5.0999999999999996" customHeight="1" x14ac:dyDescent="0.2">
      <c r="A29" s="166"/>
      <c r="B29" s="153"/>
      <c r="C29" s="254"/>
      <c r="D29" s="305"/>
      <c r="E29" s="155"/>
      <c r="F29" s="798"/>
      <c r="G29" s="799"/>
      <c r="H29" s="800"/>
    </row>
    <row r="30" spans="1:21" ht="61.5" customHeight="1" x14ac:dyDescent="0.2">
      <c r="A30" s="95" t="s">
        <v>595</v>
      </c>
      <c r="C30" s="112" t="s">
        <v>1350</v>
      </c>
      <c r="D30" s="157"/>
      <c r="E30" s="95" t="s">
        <v>1172</v>
      </c>
      <c r="F30" s="809">
        <v>1</v>
      </c>
      <c r="G30" s="810">
        <v>1800000</v>
      </c>
      <c r="H30" s="811">
        <f>F30*G30</f>
        <v>1800000</v>
      </c>
      <c r="I30" s="400"/>
    </row>
    <row r="31" spans="1:21" ht="5.0999999999999996" customHeight="1" x14ac:dyDescent="0.2">
      <c r="A31" s="166"/>
      <c r="B31" s="153"/>
      <c r="C31" s="254"/>
      <c r="D31" s="305"/>
      <c r="E31" s="155"/>
      <c r="F31" s="812"/>
      <c r="G31" s="813"/>
      <c r="H31" s="814"/>
    </row>
    <row r="32" spans="1:21" x14ac:dyDescent="0.2">
      <c r="B32" s="96"/>
      <c r="C32" s="112" t="s">
        <v>1247</v>
      </c>
      <c r="D32" s="108"/>
      <c r="E32" s="95" t="s">
        <v>843</v>
      </c>
      <c r="F32" s="815">
        <v>0</v>
      </c>
      <c r="G32" s="815"/>
      <c r="H32" s="767">
        <f>F32/100*G30</f>
        <v>0</v>
      </c>
      <c r="I32" s="172"/>
      <c r="J32" s="117"/>
      <c r="K32" s="172"/>
      <c r="L32" s="172"/>
      <c r="M32" s="172"/>
      <c r="N32" s="172"/>
      <c r="O32" s="172"/>
      <c r="P32" s="172"/>
      <c r="Q32" s="172"/>
      <c r="R32" s="172"/>
      <c r="S32" s="103"/>
      <c r="T32" s="104"/>
      <c r="U32" s="104"/>
    </row>
    <row r="33" spans="1:21" ht="5.0999999999999996" customHeight="1" x14ac:dyDescent="0.2">
      <c r="B33" s="96"/>
      <c r="C33" s="112"/>
      <c r="D33" s="108"/>
      <c r="E33" s="95"/>
      <c r="F33" s="816"/>
      <c r="G33" s="816"/>
      <c r="H33" s="817"/>
      <c r="I33" s="102"/>
      <c r="J33" s="101"/>
      <c r="K33" s="102"/>
      <c r="L33" s="102"/>
      <c r="M33" s="102"/>
      <c r="N33" s="102"/>
      <c r="O33" s="102"/>
      <c r="P33" s="102"/>
      <c r="Q33" s="102"/>
      <c r="R33" s="102"/>
      <c r="S33" s="103"/>
      <c r="T33" s="104"/>
      <c r="U33" s="104"/>
    </row>
    <row r="34" spans="1:21" x14ac:dyDescent="0.2">
      <c r="B34" s="96"/>
      <c r="C34" s="112" t="s">
        <v>1281</v>
      </c>
      <c r="D34" s="108"/>
      <c r="E34" s="95" t="s">
        <v>843</v>
      </c>
      <c r="F34" s="815">
        <v>0</v>
      </c>
      <c r="G34" s="815"/>
      <c r="H34" s="767">
        <f>F34/100*G30</f>
        <v>0</v>
      </c>
      <c r="I34" s="172"/>
      <c r="J34" s="117"/>
      <c r="K34" s="172"/>
      <c r="L34" s="172"/>
      <c r="M34" s="172"/>
      <c r="N34" s="172"/>
      <c r="O34" s="172"/>
      <c r="P34" s="172"/>
      <c r="Q34" s="172"/>
      <c r="R34" s="172"/>
      <c r="S34" s="103"/>
      <c r="T34" s="104"/>
      <c r="U34" s="104"/>
    </row>
    <row r="35" spans="1:21" x14ac:dyDescent="0.2">
      <c r="A35" s="166"/>
      <c r="B35" s="153"/>
      <c r="C35" s="254"/>
      <c r="D35" s="305"/>
      <c r="E35" s="155"/>
      <c r="F35" s="812"/>
      <c r="G35" s="813"/>
      <c r="H35" s="814"/>
    </row>
    <row r="36" spans="1:21" x14ac:dyDescent="0.2">
      <c r="A36" s="166"/>
      <c r="B36" s="153"/>
      <c r="C36" s="254"/>
      <c r="D36" s="305"/>
      <c r="E36" s="155"/>
      <c r="F36" s="812"/>
      <c r="G36" s="813"/>
      <c r="H36" s="814"/>
    </row>
    <row r="37" spans="1:21" ht="15.75" thickBot="1" x14ac:dyDescent="0.25">
      <c r="A37" s="166"/>
      <c r="B37" s="153"/>
      <c r="C37" s="254"/>
      <c r="D37" s="305"/>
      <c r="E37" s="155"/>
      <c r="F37" s="812"/>
      <c r="G37" s="813"/>
      <c r="H37" s="814"/>
    </row>
    <row r="38" spans="1:21" ht="18" customHeight="1" thickTop="1" x14ac:dyDescent="0.2">
      <c r="A38" s="129"/>
      <c r="B38" s="159"/>
      <c r="C38" s="286" t="s">
        <v>1170</v>
      </c>
      <c r="D38" s="160"/>
      <c r="E38" s="310"/>
      <c r="F38" s="818"/>
      <c r="G38" s="819"/>
      <c r="H38" s="820"/>
    </row>
    <row r="39" spans="1:21" ht="18" customHeight="1" x14ac:dyDescent="0.2">
      <c r="C39" s="275" t="s">
        <v>1169</v>
      </c>
      <c r="D39" s="311"/>
      <c r="F39" s="801"/>
      <c r="G39" s="785"/>
      <c r="H39" s="811"/>
    </row>
    <row r="40" spans="1:21" ht="18" customHeight="1" thickBot="1" x14ac:dyDescent="0.25">
      <c r="A40" s="134"/>
      <c r="B40" s="161"/>
      <c r="C40" s="287" t="s">
        <v>840</v>
      </c>
      <c r="D40" s="162"/>
      <c r="E40" s="312"/>
      <c r="F40" s="821"/>
      <c r="G40" s="822"/>
      <c r="H40" s="823">
        <f>SUM(H3:H39)</f>
        <v>3300000</v>
      </c>
    </row>
    <row r="41" spans="1:21" ht="16.5" thickTop="1" thickBot="1" x14ac:dyDescent="0.25">
      <c r="A41" s="166"/>
      <c r="B41" s="153"/>
      <c r="C41" s="254"/>
      <c r="D41" s="305"/>
      <c r="E41" s="155"/>
      <c r="F41" s="798"/>
      <c r="G41" s="799"/>
      <c r="H41" s="800"/>
      <c r="I41" s="122"/>
    </row>
    <row r="42" spans="1:21" ht="5.0999999999999996" customHeight="1" x14ac:dyDescent="0.2">
      <c r="C42" s="105"/>
      <c r="D42" s="148"/>
      <c r="E42" s="99"/>
      <c r="F42" s="801"/>
      <c r="G42" s="785"/>
      <c r="H42" s="802"/>
    </row>
    <row r="43" spans="1:21" ht="15.75" x14ac:dyDescent="0.2">
      <c r="C43" s="272" t="str">
        <f>C5</f>
        <v>BILL NO. 10</v>
      </c>
      <c r="D43" s="148"/>
      <c r="E43" s="99"/>
      <c r="F43" s="801"/>
      <c r="G43" s="785"/>
      <c r="H43" s="802"/>
    </row>
    <row r="44" spans="1:21" ht="5.0999999999999996" customHeight="1" x14ac:dyDescent="0.2">
      <c r="C44" s="272"/>
      <c r="D44" s="146"/>
      <c r="E44" s="99"/>
      <c r="F44" s="801"/>
      <c r="G44" s="785"/>
      <c r="H44" s="802"/>
    </row>
    <row r="45" spans="1:21" ht="15.75" x14ac:dyDescent="0.2">
      <c r="C45" s="273" t="s">
        <v>866</v>
      </c>
      <c r="D45" s="148"/>
      <c r="E45" s="99"/>
      <c r="F45" s="801"/>
      <c r="G45" s="785"/>
      <c r="H45" s="802"/>
    </row>
    <row r="46" spans="1:21" ht="5.0999999999999996" customHeight="1" x14ac:dyDescent="0.2">
      <c r="C46" s="274"/>
      <c r="D46" s="139"/>
      <c r="E46" s="95"/>
      <c r="F46" s="801"/>
      <c r="G46" s="785"/>
      <c r="H46" s="802"/>
    </row>
    <row r="47" spans="1:21" ht="15.75" x14ac:dyDescent="0.2">
      <c r="C47" s="272" t="s">
        <v>793</v>
      </c>
      <c r="D47" s="148"/>
      <c r="E47" s="95"/>
      <c r="F47" s="801"/>
      <c r="G47" s="785"/>
      <c r="H47" s="803"/>
    </row>
    <row r="48" spans="1:21" ht="5.0999999999999996" customHeight="1" x14ac:dyDescent="0.2">
      <c r="C48" s="272"/>
      <c r="D48" s="146"/>
      <c r="E48" s="95"/>
      <c r="F48" s="801"/>
      <c r="G48" s="785"/>
      <c r="H48" s="803"/>
    </row>
    <row r="49" spans="1:8" ht="18" customHeight="1" x14ac:dyDescent="0.2">
      <c r="C49" s="273" t="s">
        <v>1171</v>
      </c>
      <c r="D49" s="146"/>
      <c r="E49" s="95"/>
      <c r="F49" s="801"/>
      <c r="G49" s="785"/>
      <c r="H49" s="803"/>
    </row>
    <row r="50" spans="1:8" s="111" customFormat="1" ht="5.0999999999999996" customHeight="1" thickBot="1" x14ac:dyDescent="0.25">
      <c r="A50" s="95"/>
      <c r="B50" s="138"/>
      <c r="C50" s="110"/>
      <c r="D50" s="148"/>
      <c r="E50" s="99"/>
      <c r="F50" s="801"/>
      <c r="G50" s="804"/>
      <c r="H50" s="805"/>
    </row>
    <row r="51" spans="1:8" x14ac:dyDescent="0.2">
      <c r="A51" s="166"/>
      <c r="B51" s="153"/>
      <c r="C51" s="254"/>
      <c r="D51" s="305"/>
      <c r="E51" s="155"/>
      <c r="F51" s="798"/>
      <c r="G51" s="799"/>
      <c r="H51" s="800"/>
    </row>
    <row r="52" spans="1:8" x14ac:dyDescent="0.2">
      <c r="A52" s="166"/>
      <c r="B52" s="153"/>
      <c r="C52" s="156"/>
      <c r="D52" s="309"/>
      <c r="E52" s="155"/>
      <c r="F52" s="812"/>
      <c r="G52" s="813"/>
      <c r="H52" s="824"/>
    </row>
    <row r="53" spans="1:8" x14ac:dyDescent="0.2">
      <c r="A53" s="166"/>
      <c r="B53" s="153"/>
      <c r="C53" s="156"/>
      <c r="D53" s="309"/>
      <c r="E53" s="155"/>
      <c r="F53" s="812"/>
      <c r="G53" s="813"/>
      <c r="H53" s="824"/>
    </row>
    <row r="54" spans="1:8" x14ac:dyDescent="0.2">
      <c r="A54" s="166"/>
      <c r="B54" s="153"/>
      <c r="C54" s="156"/>
      <c r="D54" s="309"/>
      <c r="E54" s="155"/>
      <c r="F54" s="812"/>
      <c r="G54" s="813"/>
      <c r="H54" s="824"/>
    </row>
    <row r="55" spans="1:8" x14ac:dyDescent="0.2">
      <c r="A55" s="166"/>
      <c r="B55" s="153"/>
      <c r="C55" s="156"/>
      <c r="D55" s="309"/>
      <c r="E55" s="155"/>
      <c r="F55" s="812"/>
      <c r="G55" s="813"/>
      <c r="H55" s="824"/>
    </row>
    <row r="56" spans="1:8" x14ac:dyDescent="0.2">
      <c r="A56" s="166"/>
      <c r="B56" s="153"/>
      <c r="C56" s="156"/>
      <c r="D56" s="309"/>
      <c r="E56" s="155"/>
      <c r="F56" s="812"/>
      <c r="G56" s="813"/>
      <c r="H56" s="824"/>
    </row>
    <row r="57" spans="1:8" x14ac:dyDescent="0.2">
      <c r="A57" s="166"/>
      <c r="B57" s="153"/>
      <c r="C57" s="156"/>
      <c r="D57" s="309"/>
      <c r="E57" s="155"/>
      <c r="F57" s="812"/>
      <c r="G57" s="813"/>
      <c r="H57" s="824"/>
    </row>
    <row r="58" spans="1:8" x14ac:dyDescent="0.2">
      <c r="A58" s="166"/>
      <c r="B58" s="153"/>
      <c r="C58" s="156"/>
      <c r="D58" s="309"/>
      <c r="E58" s="155"/>
      <c r="F58" s="812"/>
      <c r="G58" s="813"/>
      <c r="H58" s="824"/>
    </row>
    <row r="59" spans="1:8" x14ac:dyDescent="0.2">
      <c r="A59" s="166"/>
      <c r="B59" s="153"/>
      <c r="C59" s="156"/>
      <c r="D59" s="309"/>
      <c r="E59" s="155"/>
      <c r="F59" s="812"/>
      <c r="G59" s="813"/>
      <c r="H59" s="824"/>
    </row>
    <row r="60" spans="1:8" x14ac:dyDescent="0.2">
      <c r="A60" s="166"/>
      <c r="B60" s="153"/>
      <c r="C60" s="156"/>
      <c r="D60" s="309"/>
      <c r="E60" s="155"/>
      <c r="F60" s="812"/>
      <c r="G60" s="813"/>
      <c r="H60" s="824"/>
    </row>
    <row r="61" spans="1:8" x14ac:dyDescent="0.2">
      <c r="A61" s="166"/>
      <c r="B61" s="153"/>
      <c r="C61" s="156"/>
      <c r="D61" s="309"/>
      <c r="E61" s="155"/>
      <c r="F61" s="812"/>
      <c r="G61" s="813"/>
      <c r="H61" s="824"/>
    </row>
    <row r="62" spans="1:8" x14ac:dyDescent="0.2">
      <c r="A62" s="166"/>
      <c r="B62" s="153"/>
      <c r="C62" s="156"/>
      <c r="D62" s="309"/>
      <c r="E62" s="155"/>
      <c r="F62" s="812"/>
      <c r="G62" s="813"/>
      <c r="H62" s="824"/>
    </row>
    <row r="63" spans="1:8" x14ac:dyDescent="0.2">
      <c r="A63" s="166"/>
      <c r="B63" s="153"/>
      <c r="C63" s="156"/>
      <c r="D63" s="309"/>
      <c r="E63" s="155"/>
      <c r="F63" s="812"/>
      <c r="G63" s="813"/>
      <c r="H63" s="824"/>
    </row>
    <row r="64" spans="1:8" x14ac:dyDescent="0.2">
      <c r="A64" s="166"/>
      <c r="B64" s="153"/>
      <c r="C64" s="156"/>
      <c r="D64" s="309"/>
      <c r="E64" s="155"/>
      <c r="F64" s="812"/>
      <c r="G64" s="813"/>
      <c r="H64" s="824"/>
    </row>
    <row r="65" spans="1:8" x14ac:dyDescent="0.2">
      <c r="A65" s="166"/>
      <c r="B65" s="153"/>
      <c r="C65" s="156"/>
      <c r="D65" s="309"/>
      <c r="E65" s="155"/>
      <c r="F65" s="812"/>
      <c r="G65" s="813"/>
      <c r="H65" s="824"/>
    </row>
    <row r="66" spans="1:8" x14ac:dyDescent="0.2">
      <c r="A66" s="166"/>
      <c r="B66" s="153"/>
      <c r="C66" s="156"/>
      <c r="D66" s="309"/>
      <c r="E66" s="155"/>
      <c r="F66" s="812"/>
      <c r="G66" s="813"/>
      <c r="H66" s="824"/>
    </row>
    <row r="67" spans="1:8" x14ac:dyDescent="0.2">
      <c r="A67" s="166"/>
      <c r="B67" s="153"/>
      <c r="C67" s="156"/>
      <c r="D67" s="309"/>
      <c r="E67" s="155"/>
      <c r="F67" s="812"/>
      <c r="G67" s="813"/>
      <c r="H67" s="824"/>
    </row>
    <row r="68" spans="1:8" x14ac:dyDescent="0.2">
      <c r="A68" s="166"/>
      <c r="B68" s="153"/>
      <c r="C68" s="156"/>
      <c r="D68" s="309"/>
      <c r="E68" s="155"/>
      <c r="F68" s="812"/>
      <c r="G68" s="813"/>
      <c r="H68" s="824"/>
    </row>
    <row r="69" spans="1:8" x14ac:dyDescent="0.2">
      <c r="A69" s="166"/>
      <c r="B69" s="153"/>
      <c r="C69" s="156"/>
      <c r="D69" s="309"/>
      <c r="E69" s="155"/>
      <c r="F69" s="812"/>
      <c r="G69" s="813"/>
      <c r="H69" s="824"/>
    </row>
    <row r="70" spans="1:8" x14ac:dyDescent="0.2">
      <c r="A70" s="166"/>
      <c r="B70" s="153"/>
      <c r="C70" s="156"/>
      <c r="D70" s="309"/>
      <c r="E70" s="155"/>
      <c r="F70" s="812"/>
      <c r="G70" s="813"/>
      <c r="H70" s="824"/>
    </row>
    <row r="71" spans="1:8" x14ac:dyDescent="0.2">
      <c r="A71" s="166"/>
      <c r="B71" s="153"/>
      <c r="C71" s="156"/>
      <c r="D71" s="309"/>
      <c r="E71" s="155"/>
      <c r="F71" s="812"/>
      <c r="G71" s="813"/>
      <c r="H71" s="824"/>
    </row>
    <row r="72" spans="1:8" x14ac:dyDescent="0.2">
      <c r="A72" s="166"/>
      <c r="B72" s="153"/>
      <c r="C72" s="156"/>
      <c r="D72" s="309"/>
      <c r="E72" s="155"/>
      <c r="F72" s="812"/>
      <c r="G72" s="813"/>
      <c r="H72" s="824"/>
    </row>
    <row r="73" spans="1:8" x14ac:dyDescent="0.2">
      <c r="A73" s="166"/>
      <c r="B73" s="153"/>
      <c r="C73" s="156"/>
      <c r="D73" s="309"/>
      <c r="E73" s="155"/>
      <c r="F73" s="812"/>
      <c r="G73" s="813"/>
      <c r="H73" s="824"/>
    </row>
    <row r="74" spans="1:8" x14ac:dyDescent="0.2">
      <c r="A74" s="166"/>
      <c r="B74" s="153"/>
      <c r="C74" s="156"/>
      <c r="D74" s="309"/>
      <c r="E74" s="155"/>
      <c r="F74" s="812"/>
      <c r="G74" s="813"/>
      <c r="H74" s="824"/>
    </row>
    <row r="75" spans="1:8" x14ac:dyDescent="0.2">
      <c r="A75" s="166"/>
      <c r="B75" s="153"/>
      <c r="C75" s="156"/>
      <c r="D75" s="309"/>
      <c r="E75" s="155"/>
      <c r="F75" s="812"/>
      <c r="G75" s="813"/>
      <c r="H75" s="824"/>
    </row>
    <row r="76" spans="1:8" x14ac:dyDescent="0.2">
      <c r="A76" s="166"/>
      <c r="B76" s="153"/>
      <c r="C76" s="156"/>
      <c r="D76" s="309"/>
      <c r="E76" s="155"/>
      <c r="F76" s="812"/>
      <c r="G76" s="813"/>
      <c r="H76" s="824"/>
    </row>
    <row r="77" spans="1:8" x14ac:dyDescent="0.2">
      <c r="A77" s="166"/>
      <c r="B77" s="153"/>
      <c r="C77" s="156"/>
      <c r="D77" s="309"/>
      <c r="E77" s="155"/>
      <c r="F77" s="812"/>
      <c r="G77" s="813"/>
      <c r="H77" s="824"/>
    </row>
    <row r="78" spans="1:8" x14ac:dyDescent="0.2">
      <c r="A78" s="166"/>
      <c r="B78" s="153"/>
      <c r="C78" s="156"/>
      <c r="D78" s="309"/>
      <c r="E78" s="155"/>
      <c r="F78" s="812"/>
      <c r="G78" s="813"/>
      <c r="H78" s="824"/>
    </row>
    <row r="79" spans="1:8" x14ac:dyDescent="0.2">
      <c r="A79" s="166"/>
      <c r="B79" s="153"/>
      <c r="C79" s="156"/>
      <c r="D79" s="309"/>
      <c r="E79" s="155"/>
      <c r="F79" s="812"/>
      <c r="G79" s="813"/>
      <c r="H79" s="824"/>
    </row>
    <row r="80" spans="1:8" x14ac:dyDescent="0.2">
      <c r="A80" s="166"/>
      <c r="B80" s="153"/>
      <c r="C80" s="156"/>
      <c r="D80" s="309"/>
      <c r="E80" s="155"/>
      <c r="F80" s="812"/>
      <c r="G80" s="813"/>
      <c r="H80" s="824"/>
    </row>
    <row r="81" spans="1:8" x14ac:dyDescent="0.2">
      <c r="A81" s="166"/>
      <c r="B81" s="153"/>
      <c r="C81" s="156"/>
      <c r="D81" s="309"/>
      <c r="E81" s="155"/>
      <c r="F81" s="812"/>
      <c r="G81" s="813"/>
      <c r="H81" s="824"/>
    </row>
    <row r="82" spans="1:8" x14ac:dyDescent="0.2">
      <c r="A82" s="166"/>
      <c r="B82" s="153"/>
      <c r="C82" s="156"/>
      <c r="D82" s="309"/>
      <c r="E82" s="155"/>
      <c r="F82" s="812"/>
      <c r="G82" s="813"/>
      <c r="H82" s="824"/>
    </row>
    <row r="83" spans="1:8" x14ac:dyDescent="0.2">
      <c r="A83" s="166"/>
      <c r="B83" s="153"/>
      <c r="C83" s="156"/>
      <c r="D83" s="309"/>
      <c r="E83" s="155"/>
      <c r="F83" s="812"/>
      <c r="G83" s="813"/>
      <c r="H83" s="824"/>
    </row>
    <row r="84" spans="1:8" x14ac:dyDescent="0.2">
      <c r="A84" s="166"/>
      <c r="B84" s="153"/>
      <c r="C84" s="156"/>
      <c r="D84" s="309"/>
      <c r="E84" s="155"/>
      <c r="F84" s="812"/>
      <c r="G84" s="813"/>
      <c r="H84" s="824"/>
    </row>
    <row r="85" spans="1:8" x14ac:dyDescent="0.2">
      <c r="A85" s="166"/>
      <c r="B85" s="153"/>
      <c r="C85" s="156"/>
      <c r="D85" s="309"/>
      <c r="E85" s="155"/>
      <c r="F85" s="812"/>
      <c r="G85" s="813"/>
      <c r="H85" s="824"/>
    </row>
    <row r="86" spans="1:8" ht="15.75" thickBot="1" x14ac:dyDescent="0.25">
      <c r="A86" s="166"/>
      <c r="B86" s="153"/>
      <c r="C86" s="156"/>
      <c r="D86" s="309"/>
      <c r="E86" s="155"/>
      <c r="F86" s="812"/>
      <c r="G86" s="813"/>
      <c r="H86" s="824"/>
    </row>
    <row r="87" spans="1:8" ht="18" customHeight="1" thickTop="1" x14ac:dyDescent="0.2">
      <c r="A87" s="129"/>
      <c r="B87" s="159"/>
      <c r="C87" s="288" t="s">
        <v>851</v>
      </c>
      <c r="D87" s="160"/>
      <c r="E87" s="310"/>
      <c r="F87" s="818"/>
      <c r="G87" s="819"/>
      <c r="H87" s="820"/>
    </row>
    <row r="88" spans="1:8" ht="18" customHeight="1" x14ac:dyDescent="0.2">
      <c r="C88" s="300" t="s">
        <v>1171</v>
      </c>
      <c r="D88" s="311"/>
      <c r="F88" s="801"/>
      <c r="G88" s="785"/>
      <c r="H88" s="811"/>
    </row>
    <row r="89" spans="1:8" ht="18" customHeight="1" thickBot="1" x14ac:dyDescent="0.25">
      <c r="A89" s="134"/>
      <c r="B89" s="161"/>
      <c r="C89" s="290" t="s">
        <v>840</v>
      </c>
      <c r="D89" s="162"/>
      <c r="E89" s="312"/>
      <c r="F89" s="821"/>
      <c r="G89" s="822"/>
      <c r="H89" s="823">
        <f>SUM(H52:H88)</f>
        <v>0</v>
      </c>
    </row>
    <row r="90" spans="1:8" ht="16.5" thickTop="1" thickBot="1" x14ac:dyDescent="0.25">
      <c r="A90" s="166"/>
      <c r="B90" s="153"/>
      <c r="C90" s="254"/>
      <c r="D90" s="305"/>
      <c r="E90" s="155"/>
      <c r="F90" s="798"/>
      <c r="G90" s="799"/>
      <c r="H90" s="800"/>
    </row>
    <row r="91" spans="1:8" ht="5.0999999999999996" customHeight="1" x14ac:dyDescent="0.2">
      <c r="C91" s="105"/>
      <c r="D91" s="148"/>
      <c r="E91" s="99"/>
      <c r="F91" s="801"/>
      <c r="G91" s="825"/>
      <c r="H91" s="802"/>
    </row>
    <row r="92" spans="1:8" ht="15.75" x14ac:dyDescent="0.2">
      <c r="C92" s="272" t="str">
        <f>C43</f>
        <v>BILL NO. 10</v>
      </c>
      <c r="D92" s="148"/>
      <c r="E92" s="99"/>
      <c r="F92" s="801"/>
      <c r="G92" s="825"/>
      <c r="H92" s="802"/>
    </row>
    <row r="93" spans="1:8" ht="5.0999999999999996" customHeight="1" x14ac:dyDescent="0.2">
      <c r="C93" s="272"/>
      <c r="D93" s="148"/>
      <c r="E93" s="99"/>
      <c r="F93" s="801"/>
      <c r="G93" s="825"/>
      <c r="H93" s="802"/>
    </row>
    <row r="94" spans="1:8" ht="15.75" x14ac:dyDescent="0.2">
      <c r="C94" s="273" t="s">
        <v>866</v>
      </c>
      <c r="D94" s="148"/>
      <c r="E94" s="99"/>
      <c r="F94" s="801"/>
      <c r="G94" s="825"/>
      <c r="H94" s="802"/>
    </row>
    <row r="95" spans="1:8" ht="5.0999999999999996" customHeight="1" x14ac:dyDescent="0.2">
      <c r="C95" s="274"/>
      <c r="D95" s="148"/>
      <c r="E95" s="99"/>
      <c r="F95" s="801"/>
      <c r="G95" s="825"/>
      <c r="H95" s="802"/>
    </row>
    <row r="96" spans="1:8" ht="15.75" x14ac:dyDescent="0.2">
      <c r="C96" s="273" t="s">
        <v>1173</v>
      </c>
      <c r="D96" s="148"/>
      <c r="E96" s="99"/>
      <c r="F96" s="826"/>
      <c r="G96" s="825"/>
      <c r="H96" s="802"/>
    </row>
    <row r="97" spans="1:8" ht="5.0999999999999996" customHeight="1" x14ac:dyDescent="0.2">
      <c r="C97" s="107"/>
      <c r="D97" s="146"/>
      <c r="E97" s="99"/>
      <c r="F97" s="826"/>
      <c r="G97" s="825"/>
      <c r="H97" s="802"/>
    </row>
    <row r="98" spans="1:8" x14ac:dyDescent="0.2">
      <c r="C98" s="109"/>
      <c r="D98" s="146"/>
      <c r="E98" s="99"/>
      <c r="F98" s="826"/>
      <c r="G98" s="825"/>
      <c r="H98" s="802"/>
    </row>
    <row r="99" spans="1:8" ht="5.0999999999999996" customHeight="1" thickBot="1" x14ac:dyDescent="0.25">
      <c r="C99" s="110"/>
      <c r="D99" s="146"/>
      <c r="E99" s="99"/>
      <c r="F99" s="826"/>
      <c r="G99" s="825"/>
      <c r="H99" s="802"/>
    </row>
    <row r="100" spans="1:8" x14ac:dyDescent="0.2">
      <c r="A100" s="166"/>
      <c r="B100" s="153"/>
      <c r="C100" s="254"/>
      <c r="D100" s="305"/>
      <c r="E100" s="155"/>
      <c r="F100" s="812"/>
      <c r="G100" s="827"/>
      <c r="H100" s="814"/>
    </row>
    <row r="101" spans="1:8" x14ac:dyDescent="0.2">
      <c r="A101" s="166"/>
      <c r="B101" s="153"/>
      <c r="C101" s="254"/>
      <c r="D101" s="305"/>
      <c r="E101" s="155"/>
      <c r="F101" s="812"/>
      <c r="G101" s="827"/>
      <c r="H101" s="814"/>
    </row>
    <row r="102" spans="1:8" ht="18" customHeight="1" x14ac:dyDescent="0.2">
      <c r="A102" s="166"/>
      <c r="B102" s="153"/>
      <c r="C102" s="279" t="s">
        <v>1174</v>
      </c>
      <c r="D102" s="309"/>
      <c r="E102" s="155"/>
      <c r="F102" s="812"/>
      <c r="G102" s="827"/>
      <c r="H102" s="814"/>
    </row>
    <row r="103" spans="1:8" ht="18" customHeight="1" x14ac:dyDescent="0.2">
      <c r="A103" s="313"/>
      <c r="B103" s="314"/>
      <c r="C103" s="315" t="s">
        <v>1169</v>
      </c>
      <c r="D103" s="316"/>
      <c r="E103" s="317"/>
      <c r="F103" s="828"/>
      <c r="G103" s="829" t="s">
        <v>1432</v>
      </c>
      <c r="H103" s="830">
        <f>H40</f>
        <v>3300000</v>
      </c>
    </row>
    <row r="104" spans="1:8" ht="15.75" x14ac:dyDescent="0.2">
      <c r="A104" s="166"/>
      <c r="B104" s="153"/>
      <c r="C104" s="285"/>
      <c r="D104" s="305"/>
      <c r="E104" s="318"/>
      <c r="F104" s="812"/>
      <c r="G104" s="827"/>
      <c r="H104" s="831"/>
    </row>
    <row r="105" spans="1:8" ht="15.75" x14ac:dyDescent="0.2">
      <c r="A105" s="166"/>
      <c r="B105" s="153"/>
      <c r="C105" s="285"/>
      <c r="D105" s="305"/>
      <c r="E105" s="318"/>
      <c r="F105" s="812"/>
      <c r="G105" s="827"/>
      <c r="H105" s="831"/>
    </row>
    <row r="106" spans="1:8" ht="18" customHeight="1" x14ac:dyDescent="0.2">
      <c r="A106" s="166"/>
      <c r="B106" s="153"/>
      <c r="C106" s="279" t="s">
        <v>1175</v>
      </c>
      <c r="D106" s="309"/>
      <c r="E106" s="318"/>
      <c r="F106" s="812"/>
      <c r="G106" s="827"/>
      <c r="H106" s="831"/>
    </row>
    <row r="107" spans="1:8" ht="18" customHeight="1" x14ac:dyDescent="0.2">
      <c r="A107" s="313"/>
      <c r="B107" s="314"/>
      <c r="C107" s="319" t="s">
        <v>1171</v>
      </c>
      <c r="D107" s="320"/>
      <c r="E107" s="317"/>
      <c r="F107" s="828"/>
      <c r="G107" s="829" t="s">
        <v>1433</v>
      </c>
      <c r="H107" s="830">
        <f>H89</f>
        <v>0</v>
      </c>
    </row>
    <row r="108" spans="1:8" x14ac:dyDescent="0.2">
      <c r="A108" s="166"/>
      <c r="B108" s="153"/>
      <c r="C108" s="254"/>
      <c r="D108" s="305"/>
      <c r="E108" s="318"/>
      <c r="F108" s="812"/>
      <c r="G108" s="827"/>
      <c r="H108" s="831"/>
    </row>
    <row r="109" spans="1:8" x14ac:dyDescent="0.2">
      <c r="A109" s="166"/>
      <c r="B109" s="153"/>
      <c r="C109" s="156"/>
      <c r="D109" s="309"/>
      <c r="E109" s="318"/>
      <c r="F109" s="812"/>
      <c r="G109" s="827"/>
      <c r="H109" s="831"/>
    </row>
    <row r="110" spans="1:8" x14ac:dyDescent="0.2">
      <c r="A110" s="166"/>
      <c r="B110" s="153"/>
      <c r="C110" s="254"/>
      <c r="D110" s="305"/>
      <c r="E110" s="321"/>
      <c r="F110" s="812"/>
      <c r="G110" s="827"/>
      <c r="H110" s="832"/>
    </row>
    <row r="111" spans="1:8" x14ac:dyDescent="0.2">
      <c r="A111" s="166"/>
      <c r="B111" s="153"/>
      <c r="C111" s="254"/>
      <c r="D111" s="305"/>
      <c r="E111" s="318"/>
      <c r="F111" s="812"/>
      <c r="G111" s="827"/>
      <c r="H111" s="832"/>
    </row>
    <row r="112" spans="1:8" x14ac:dyDescent="0.2">
      <c r="A112" s="166"/>
      <c r="B112" s="153"/>
      <c r="C112" s="156"/>
      <c r="D112" s="309"/>
      <c r="E112" s="318"/>
      <c r="F112" s="812"/>
      <c r="G112" s="827"/>
      <c r="H112" s="832"/>
    </row>
    <row r="113" spans="1:8" x14ac:dyDescent="0.2">
      <c r="A113" s="166"/>
      <c r="B113" s="153"/>
      <c r="C113" s="254"/>
      <c r="D113" s="305"/>
      <c r="E113" s="321"/>
      <c r="F113" s="812"/>
      <c r="G113" s="827"/>
      <c r="H113" s="832"/>
    </row>
    <row r="114" spans="1:8" x14ac:dyDescent="0.2">
      <c r="A114" s="166"/>
      <c r="B114" s="153"/>
      <c r="C114" s="254"/>
      <c r="D114" s="305"/>
      <c r="E114" s="158"/>
      <c r="F114" s="812"/>
      <c r="G114" s="827"/>
      <c r="H114" s="824"/>
    </row>
    <row r="115" spans="1:8" x14ac:dyDescent="0.2">
      <c r="A115" s="166"/>
      <c r="B115" s="153"/>
      <c r="C115" s="156"/>
      <c r="D115" s="309"/>
      <c r="E115" s="158"/>
      <c r="F115" s="812"/>
      <c r="G115" s="827"/>
      <c r="H115" s="824"/>
    </row>
    <row r="116" spans="1:8" x14ac:dyDescent="0.2">
      <c r="A116" s="166"/>
      <c r="B116" s="153"/>
      <c r="C116" s="156"/>
      <c r="D116" s="309"/>
      <c r="E116" s="158"/>
      <c r="F116" s="812"/>
      <c r="G116" s="827"/>
      <c r="H116" s="824"/>
    </row>
    <row r="117" spans="1:8" x14ac:dyDescent="0.2">
      <c r="A117" s="166"/>
      <c r="B117" s="153"/>
      <c r="C117" s="156"/>
      <c r="D117" s="309"/>
      <c r="E117" s="158"/>
      <c r="F117" s="812"/>
      <c r="G117" s="827"/>
      <c r="H117" s="824"/>
    </row>
    <row r="118" spans="1:8" x14ac:dyDescent="0.2">
      <c r="A118" s="166"/>
      <c r="B118" s="153"/>
      <c r="C118" s="156"/>
      <c r="D118" s="309"/>
      <c r="E118" s="158"/>
      <c r="F118" s="812"/>
      <c r="G118" s="827"/>
      <c r="H118" s="824"/>
    </row>
    <row r="119" spans="1:8" x14ac:dyDescent="0.2">
      <c r="A119" s="166"/>
      <c r="B119" s="153"/>
      <c r="C119" s="156"/>
      <c r="D119" s="309"/>
      <c r="E119" s="158"/>
      <c r="F119" s="812"/>
      <c r="G119" s="827"/>
      <c r="H119" s="824"/>
    </row>
    <row r="120" spans="1:8" x14ac:dyDescent="0.2">
      <c r="A120" s="166"/>
      <c r="B120" s="153"/>
      <c r="C120" s="156"/>
      <c r="D120" s="309"/>
      <c r="E120" s="158"/>
      <c r="F120" s="812"/>
      <c r="G120" s="827"/>
      <c r="H120" s="824"/>
    </row>
    <row r="121" spans="1:8" x14ac:dyDescent="0.2">
      <c r="A121" s="166"/>
      <c r="B121" s="153"/>
      <c r="C121" s="156"/>
      <c r="D121" s="309"/>
      <c r="E121" s="158"/>
      <c r="F121" s="812"/>
      <c r="G121" s="827"/>
      <c r="H121" s="824"/>
    </row>
    <row r="122" spans="1:8" x14ac:dyDescent="0.2">
      <c r="A122" s="166"/>
      <c r="B122" s="153"/>
      <c r="C122" s="156"/>
      <c r="D122" s="309"/>
      <c r="E122" s="158"/>
      <c r="F122" s="812"/>
      <c r="G122" s="827"/>
      <c r="H122" s="824"/>
    </row>
    <row r="123" spans="1:8" x14ac:dyDescent="0.2">
      <c r="A123" s="166"/>
      <c r="B123" s="153"/>
      <c r="C123" s="156"/>
      <c r="D123" s="309"/>
      <c r="E123" s="158"/>
      <c r="F123" s="812"/>
      <c r="G123" s="827"/>
      <c r="H123" s="824"/>
    </row>
    <row r="124" spans="1:8" x14ac:dyDescent="0.2">
      <c r="A124" s="166"/>
      <c r="B124" s="153"/>
      <c r="C124" s="156"/>
      <c r="D124" s="309"/>
      <c r="E124" s="158"/>
      <c r="F124" s="812"/>
      <c r="G124" s="827"/>
      <c r="H124" s="824"/>
    </row>
    <row r="125" spans="1:8" x14ac:dyDescent="0.2">
      <c r="A125" s="166"/>
      <c r="B125" s="153"/>
      <c r="C125" s="156"/>
      <c r="D125" s="309"/>
      <c r="E125" s="158"/>
      <c r="F125" s="812"/>
      <c r="G125" s="827"/>
      <c r="H125" s="824"/>
    </row>
    <row r="126" spans="1:8" x14ac:dyDescent="0.2">
      <c r="A126" s="166"/>
      <c r="B126" s="153"/>
      <c r="C126" s="156"/>
      <c r="D126" s="309"/>
      <c r="E126" s="158"/>
      <c r="F126" s="812"/>
      <c r="G126" s="827"/>
      <c r="H126" s="824"/>
    </row>
    <row r="127" spans="1:8" x14ac:dyDescent="0.2">
      <c r="A127" s="166"/>
      <c r="B127" s="153"/>
      <c r="C127" s="156"/>
      <c r="D127" s="309"/>
      <c r="E127" s="158"/>
      <c r="F127" s="812"/>
      <c r="G127" s="827"/>
      <c r="H127" s="824"/>
    </row>
    <row r="128" spans="1:8" x14ac:dyDescent="0.2">
      <c r="A128" s="166"/>
      <c r="B128" s="153"/>
      <c r="C128" s="156"/>
      <c r="D128" s="309"/>
      <c r="E128" s="158"/>
      <c r="F128" s="812"/>
      <c r="G128" s="827"/>
      <c r="H128" s="824"/>
    </row>
    <row r="129" spans="1:8" x14ac:dyDescent="0.2">
      <c r="A129" s="166"/>
      <c r="B129" s="153"/>
      <c r="C129" s="156"/>
      <c r="D129" s="309"/>
      <c r="E129" s="158"/>
      <c r="F129" s="812"/>
      <c r="G129" s="827"/>
      <c r="H129" s="824"/>
    </row>
    <row r="130" spans="1:8" x14ac:dyDescent="0.2">
      <c r="A130" s="166"/>
      <c r="B130" s="153"/>
      <c r="C130" s="156"/>
      <c r="D130" s="309"/>
      <c r="E130" s="158"/>
      <c r="F130" s="812"/>
      <c r="G130" s="827"/>
      <c r="H130" s="824"/>
    </row>
    <row r="131" spans="1:8" x14ac:dyDescent="0.2">
      <c r="A131" s="166"/>
      <c r="B131" s="153"/>
      <c r="C131" s="156"/>
      <c r="D131" s="309"/>
      <c r="E131" s="158"/>
      <c r="F131" s="812"/>
      <c r="G131" s="827"/>
      <c r="H131" s="824"/>
    </row>
    <row r="132" spans="1:8" x14ac:dyDescent="0.2">
      <c r="A132" s="166"/>
      <c r="B132" s="153"/>
      <c r="C132" s="156"/>
      <c r="D132" s="309"/>
      <c r="E132" s="158"/>
      <c r="F132" s="812"/>
      <c r="G132" s="827"/>
      <c r="H132" s="824"/>
    </row>
    <row r="133" spans="1:8" x14ac:dyDescent="0.2">
      <c r="A133" s="166"/>
      <c r="B133" s="153"/>
      <c r="C133" s="156"/>
      <c r="D133" s="309"/>
      <c r="E133" s="158"/>
      <c r="F133" s="812"/>
      <c r="G133" s="827"/>
      <c r="H133" s="824"/>
    </row>
    <row r="134" spans="1:8" ht="15.75" thickBot="1" x14ac:dyDescent="0.25">
      <c r="A134" s="166"/>
      <c r="B134" s="153"/>
      <c r="C134" s="254"/>
      <c r="D134" s="305"/>
      <c r="E134" s="322"/>
      <c r="F134" s="812"/>
      <c r="G134" s="827"/>
      <c r="H134" s="824"/>
    </row>
    <row r="135" spans="1:8" ht="18" customHeight="1" thickTop="1" x14ac:dyDescent="0.2">
      <c r="A135" s="323"/>
      <c r="B135" s="324"/>
      <c r="C135" s="288" t="s">
        <v>1337</v>
      </c>
      <c r="D135" s="160"/>
      <c r="E135" s="325"/>
      <c r="F135" s="833"/>
      <c r="G135" s="834"/>
      <c r="H135" s="835"/>
    </row>
    <row r="136" spans="1:8" ht="18" customHeight="1" x14ac:dyDescent="0.2">
      <c r="A136" s="166"/>
      <c r="B136" s="153"/>
      <c r="C136" s="289" t="s">
        <v>866</v>
      </c>
      <c r="D136" s="144"/>
      <c r="E136" s="158"/>
      <c r="F136" s="812"/>
      <c r="G136" s="827"/>
      <c r="H136" s="824"/>
    </row>
    <row r="137" spans="1:8" ht="18" customHeight="1" thickBot="1" x14ac:dyDescent="0.25">
      <c r="A137" s="326"/>
      <c r="B137" s="327"/>
      <c r="C137" s="290" t="s">
        <v>865</v>
      </c>
      <c r="D137" s="162"/>
      <c r="E137" s="328"/>
      <c r="F137" s="836"/>
      <c r="G137" s="837"/>
      <c r="H137" s="838">
        <f>SUM(H91:H136)</f>
        <v>3300000</v>
      </c>
    </row>
    <row r="138" spans="1:8" ht="15.75" thickTop="1" x14ac:dyDescent="0.2"/>
  </sheetData>
  <sheetProtection algorithmName="SHA-512" hashValue="5RgmOBZsrzzetgvZI9pmBsAmc3oI0h1plE+O+k3nmI/HQA/RqB8Uteis4Pr3RZJbzO7eNaoQXPRrzS2tWw1uTg==" saltValue="5wTzhcA5GEpMARqPRoQ1VQ==" spinCount="100000" sheet="1" objects="1" scenarios="1"/>
  <mergeCells count="1">
    <mergeCell ref="A1:H1"/>
  </mergeCells>
  <printOptions horizontalCentered="1" verticalCentered="1"/>
  <pageMargins left="0.19685039370078741" right="3.937007874015748E-2" top="0.39370078740157483" bottom="0.39370078740157483" header="0.11811023622047245" footer="0.11811023622047245"/>
  <pageSetup paperSize="10" firstPageNumber="79" orientation="portrait" useFirstPageNumber="1" r:id="rId1"/>
  <headerFooter>
    <oddFooter>&amp;L&amp;"Corbel,Bold"&amp;11BILL NO. 10: GUEST AND CONFERENCE BLOCK (Prime Cost and Provisional Sums)&amp;R&amp;"Corbel,Bold"&amp;11Page 10/&amp;P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4">
    <tabColor rgb="FFFFFF00"/>
  </sheetPr>
  <dimension ref="A1:F49"/>
  <sheetViews>
    <sheetView view="pageBreakPreview" zoomScale="80" zoomScaleNormal="100" zoomScaleSheetLayoutView="80" workbookViewId="0">
      <selection activeCell="B12" sqref="B12:D38"/>
    </sheetView>
  </sheetViews>
  <sheetFormatPr defaultRowHeight="15" x14ac:dyDescent="0.2"/>
  <cols>
    <col min="1" max="1" width="4" style="82" customWidth="1"/>
    <col min="2" max="5" width="22.7109375" style="82" customWidth="1"/>
    <col min="6" max="6" width="4" style="82" customWidth="1"/>
    <col min="7" max="16384" width="9.140625" style="82"/>
  </cols>
  <sheetData>
    <row r="1" spans="1:6" s="70" customFormat="1" ht="7.5" customHeight="1" x14ac:dyDescent="0.25">
      <c r="A1" s="69"/>
      <c r="B1" s="616"/>
      <c r="C1" s="617"/>
      <c r="D1" s="617"/>
      <c r="E1" s="618"/>
      <c r="F1" s="69"/>
    </row>
    <row r="2" spans="1:6" s="70" customFormat="1" ht="7.5" customHeight="1" x14ac:dyDescent="0.25">
      <c r="A2" s="71"/>
      <c r="B2" s="619"/>
      <c r="C2" s="620"/>
      <c r="D2" s="620"/>
      <c r="E2" s="621"/>
      <c r="F2" s="71"/>
    </row>
    <row r="3" spans="1:6" s="72" customFormat="1" ht="13.5" customHeight="1" x14ac:dyDescent="0.25">
      <c r="B3" s="73"/>
      <c r="C3" s="73"/>
      <c r="D3" s="73"/>
      <c r="E3" s="73"/>
    </row>
    <row r="4" spans="1:6" s="72" customFormat="1" ht="13.5" customHeight="1" x14ac:dyDescent="0.25"/>
    <row r="5" spans="1:6" s="72" customFormat="1" ht="13.5" customHeight="1" x14ac:dyDescent="0.25"/>
    <row r="6" spans="1:6" s="72" customFormat="1" ht="13.5" customHeight="1" x14ac:dyDescent="0.25"/>
    <row r="7" spans="1:6" s="72" customFormat="1" ht="13.5" customHeight="1" thickBot="1" x14ac:dyDescent="0.3">
      <c r="B7" s="74"/>
      <c r="C7" s="74"/>
      <c r="D7" s="74"/>
      <c r="E7" s="74"/>
    </row>
    <row r="8" spans="1:6" s="70" customFormat="1" ht="13.5" customHeight="1" thickTop="1" x14ac:dyDescent="0.25">
      <c r="A8" s="72"/>
      <c r="B8" s="622"/>
      <c r="C8" s="623"/>
      <c r="D8" s="623"/>
      <c r="E8" s="624"/>
      <c r="F8" s="72"/>
    </row>
    <row r="9" spans="1:6" s="70" customFormat="1" ht="5.0999999999999996" customHeight="1" x14ac:dyDescent="0.25">
      <c r="A9" s="72"/>
      <c r="B9" s="625"/>
      <c r="C9" s="626"/>
      <c r="D9" s="626"/>
      <c r="E9" s="627"/>
      <c r="F9" s="72"/>
    </row>
    <row r="10" spans="1:6" s="70" customFormat="1" ht="13.5" customHeight="1" x14ac:dyDescent="0.25">
      <c r="A10" s="72"/>
      <c r="B10" s="625"/>
      <c r="C10" s="626"/>
      <c r="D10" s="626"/>
      <c r="E10" s="627"/>
      <c r="F10" s="72"/>
    </row>
    <row r="11" spans="1:6" s="70" customFormat="1" ht="13.5" customHeight="1" x14ac:dyDescent="0.25">
      <c r="A11" s="72"/>
      <c r="B11" s="628"/>
      <c r="C11" s="629"/>
      <c r="D11" s="629"/>
      <c r="E11" s="630"/>
      <c r="F11" s="72"/>
    </row>
    <row r="12" spans="1:6" s="70" customFormat="1" ht="20.100000000000001" customHeight="1" x14ac:dyDescent="0.25">
      <c r="A12" s="72"/>
      <c r="B12" s="696" t="s">
        <v>1391</v>
      </c>
      <c r="C12" s="696"/>
      <c r="D12" s="696"/>
      <c r="E12" s="634" t="s">
        <v>1291</v>
      </c>
      <c r="F12" s="72"/>
    </row>
    <row r="13" spans="1:6" s="70" customFormat="1" ht="20.100000000000001" customHeight="1" x14ac:dyDescent="0.25">
      <c r="A13" s="72"/>
      <c r="B13" s="697"/>
      <c r="C13" s="697"/>
      <c r="D13" s="697"/>
      <c r="E13" s="635"/>
      <c r="F13" s="72"/>
    </row>
    <row r="14" spans="1:6" s="70" customFormat="1" ht="20.100000000000001" customHeight="1" x14ac:dyDescent="0.25">
      <c r="A14" s="72"/>
      <c r="B14" s="697"/>
      <c r="C14" s="697"/>
      <c r="D14" s="697"/>
      <c r="E14" s="635"/>
      <c r="F14" s="72"/>
    </row>
    <row r="15" spans="1:6" s="70" customFormat="1" ht="20.100000000000001" customHeight="1" x14ac:dyDescent="0.25">
      <c r="A15" s="72"/>
      <c r="B15" s="697"/>
      <c r="C15" s="697"/>
      <c r="D15" s="697"/>
      <c r="E15" s="635"/>
      <c r="F15" s="72"/>
    </row>
    <row r="16" spans="1:6" s="70" customFormat="1" ht="20.100000000000001" customHeight="1" x14ac:dyDescent="0.25">
      <c r="A16" s="72"/>
      <c r="B16" s="697"/>
      <c r="C16" s="697"/>
      <c r="D16" s="697"/>
      <c r="E16" s="635"/>
      <c r="F16" s="72"/>
    </row>
    <row r="17" spans="1:6" s="70" customFormat="1" ht="20.100000000000001" customHeight="1" x14ac:dyDescent="0.25">
      <c r="A17" s="72"/>
      <c r="B17" s="697"/>
      <c r="C17" s="697"/>
      <c r="D17" s="697"/>
      <c r="E17" s="635"/>
      <c r="F17" s="72"/>
    </row>
    <row r="18" spans="1:6" s="70" customFormat="1" ht="20.100000000000001" customHeight="1" x14ac:dyDescent="0.25">
      <c r="A18" s="72"/>
      <c r="B18" s="697"/>
      <c r="C18" s="697"/>
      <c r="D18" s="697"/>
      <c r="E18" s="635"/>
      <c r="F18" s="72"/>
    </row>
    <row r="19" spans="1:6" s="70" customFormat="1" ht="20.100000000000001" customHeight="1" x14ac:dyDescent="0.25">
      <c r="A19" s="72"/>
      <c r="B19" s="697"/>
      <c r="C19" s="697"/>
      <c r="D19" s="697"/>
      <c r="E19" s="635"/>
      <c r="F19" s="72"/>
    </row>
    <row r="20" spans="1:6" s="70" customFormat="1" ht="20.100000000000001" customHeight="1" x14ac:dyDescent="0.25">
      <c r="A20" s="72"/>
      <c r="B20" s="697"/>
      <c r="C20" s="697"/>
      <c r="D20" s="697"/>
      <c r="E20" s="635"/>
      <c r="F20" s="72"/>
    </row>
    <row r="21" spans="1:6" s="70" customFormat="1" ht="20.100000000000001" customHeight="1" x14ac:dyDescent="0.25">
      <c r="A21" s="72"/>
      <c r="B21" s="697"/>
      <c r="C21" s="697"/>
      <c r="D21" s="697"/>
      <c r="E21" s="635"/>
      <c r="F21" s="72"/>
    </row>
    <row r="22" spans="1:6" s="70" customFormat="1" ht="20.100000000000001" customHeight="1" x14ac:dyDescent="0.25">
      <c r="A22" s="72"/>
      <c r="B22" s="697"/>
      <c r="C22" s="697"/>
      <c r="D22" s="697"/>
      <c r="E22" s="635"/>
      <c r="F22" s="72"/>
    </row>
    <row r="23" spans="1:6" s="70" customFormat="1" ht="20.100000000000001" customHeight="1" x14ac:dyDescent="0.25">
      <c r="A23" s="72"/>
      <c r="B23" s="697"/>
      <c r="C23" s="697"/>
      <c r="D23" s="697"/>
      <c r="E23" s="635"/>
      <c r="F23" s="72"/>
    </row>
    <row r="24" spans="1:6" s="70" customFormat="1" ht="20.100000000000001" customHeight="1" x14ac:dyDescent="0.25">
      <c r="A24" s="72"/>
      <c r="B24" s="697"/>
      <c r="C24" s="697"/>
      <c r="D24" s="697"/>
      <c r="E24" s="635"/>
      <c r="F24" s="72"/>
    </row>
    <row r="25" spans="1:6" s="76" customFormat="1" ht="20.100000000000001" customHeight="1" x14ac:dyDescent="0.35">
      <c r="A25" s="75"/>
      <c r="B25" s="697"/>
      <c r="C25" s="697"/>
      <c r="D25" s="697"/>
      <c r="E25" s="635"/>
      <c r="F25" s="75"/>
    </row>
    <row r="26" spans="1:6" s="78" customFormat="1" ht="20.100000000000001" customHeight="1" x14ac:dyDescent="0.4">
      <c r="A26" s="77"/>
      <c r="B26" s="697"/>
      <c r="C26" s="697"/>
      <c r="D26" s="697"/>
      <c r="E26" s="635"/>
      <c r="F26" s="77"/>
    </row>
    <row r="27" spans="1:6" s="76" customFormat="1" ht="20.100000000000001" customHeight="1" x14ac:dyDescent="0.35">
      <c r="A27" s="75"/>
      <c r="B27" s="697"/>
      <c r="C27" s="697"/>
      <c r="D27" s="697"/>
      <c r="E27" s="635"/>
      <c r="F27" s="75"/>
    </row>
    <row r="28" spans="1:6" s="78" customFormat="1" ht="20.100000000000001" customHeight="1" x14ac:dyDescent="0.4">
      <c r="A28" s="77"/>
      <c r="B28" s="697"/>
      <c r="C28" s="697"/>
      <c r="D28" s="697"/>
      <c r="E28" s="635"/>
      <c r="F28" s="77"/>
    </row>
    <row r="29" spans="1:6" s="76" customFormat="1" ht="20.100000000000001" customHeight="1" x14ac:dyDescent="0.35">
      <c r="A29" s="75"/>
      <c r="B29" s="697"/>
      <c r="C29" s="697"/>
      <c r="D29" s="697"/>
      <c r="E29" s="635"/>
      <c r="F29" s="75"/>
    </row>
    <row r="30" spans="1:6" s="70" customFormat="1" ht="20.100000000000001" customHeight="1" x14ac:dyDescent="0.25">
      <c r="A30" s="72"/>
      <c r="B30" s="697"/>
      <c r="C30" s="697"/>
      <c r="D30" s="697"/>
      <c r="E30" s="635"/>
      <c r="F30" s="72"/>
    </row>
    <row r="31" spans="1:6" s="76" customFormat="1" ht="20.100000000000001" customHeight="1" x14ac:dyDescent="0.35">
      <c r="A31" s="75"/>
      <c r="B31" s="697"/>
      <c r="C31" s="697"/>
      <c r="D31" s="697"/>
      <c r="E31" s="635"/>
      <c r="F31" s="75"/>
    </row>
    <row r="32" spans="1:6" s="81" customFormat="1" ht="20.100000000000001" customHeight="1" x14ac:dyDescent="0.2">
      <c r="A32" s="79"/>
      <c r="B32" s="697"/>
      <c r="C32" s="697"/>
      <c r="D32" s="697"/>
      <c r="E32" s="635"/>
      <c r="F32" s="80"/>
    </row>
    <row r="33" spans="1:6" s="81" customFormat="1" ht="20.100000000000001" customHeight="1" x14ac:dyDescent="0.2">
      <c r="A33" s="79"/>
      <c r="B33" s="697"/>
      <c r="C33" s="697"/>
      <c r="D33" s="697"/>
      <c r="E33" s="635"/>
      <c r="F33" s="80"/>
    </row>
    <row r="34" spans="1:6" ht="20.100000000000001" customHeight="1" x14ac:dyDescent="0.2">
      <c r="A34" s="80"/>
      <c r="B34" s="697"/>
      <c r="C34" s="697"/>
      <c r="D34" s="697"/>
      <c r="E34" s="635"/>
      <c r="F34" s="80"/>
    </row>
    <row r="35" spans="1:6" ht="20.100000000000001" customHeight="1" x14ac:dyDescent="0.2">
      <c r="A35" s="80"/>
      <c r="B35" s="697"/>
      <c r="C35" s="697"/>
      <c r="D35" s="697"/>
      <c r="E35" s="635"/>
      <c r="F35" s="80"/>
    </row>
    <row r="36" spans="1:6" ht="20.100000000000001" customHeight="1" x14ac:dyDescent="0.2">
      <c r="A36" s="80"/>
      <c r="B36" s="697"/>
      <c r="C36" s="697"/>
      <c r="D36" s="697"/>
      <c r="E36" s="635"/>
      <c r="F36" s="79"/>
    </row>
    <row r="37" spans="1:6" ht="20.100000000000001" customHeight="1" x14ac:dyDescent="0.2">
      <c r="A37" s="80"/>
      <c r="B37" s="697"/>
      <c r="C37" s="697"/>
      <c r="D37" s="697"/>
      <c r="E37" s="635"/>
      <c r="F37" s="80"/>
    </row>
    <row r="38" spans="1:6" ht="20.100000000000001" customHeight="1" x14ac:dyDescent="0.2">
      <c r="A38" s="80"/>
      <c r="B38" s="698"/>
      <c r="C38" s="698"/>
      <c r="D38" s="698"/>
      <c r="E38" s="636"/>
      <c r="F38" s="80"/>
    </row>
    <row r="39" spans="1:6" ht="13.5" customHeight="1" x14ac:dyDescent="0.2">
      <c r="A39" s="80"/>
      <c r="B39" s="637"/>
      <c r="C39" s="638"/>
      <c r="D39" s="638"/>
      <c r="E39" s="639"/>
      <c r="F39" s="80"/>
    </row>
    <row r="40" spans="1:6" ht="13.5" customHeight="1" x14ac:dyDescent="0.2">
      <c r="A40" s="80"/>
      <c r="B40" s="640"/>
      <c r="C40" s="641"/>
      <c r="D40" s="641"/>
      <c r="E40" s="642"/>
      <c r="F40" s="80"/>
    </row>
    <row r="41" spans="1:6" ht="13.5" customHeight="1" x14ac:dyDescent="0.2">
      <c r="A41" s="80"/>
      <c r="B41" s="640"/>
      <c r="C41" s="641"/>
      <c r="D41" s="641"/>
      <c r="E41" s="642"/>
      <c r="F41" s="80"/>
    </row>
    <row r="42" spans="1:6" ht="5.0999999999999996" customHeight="1" x14ac:dyDescent="0.2">
      <c r="A42" s="80"/>
      <c r="B42" s="640"/>
      <c r="C42" s="641"/>
      <c r="D42" s="641"/>
      <c r="E42" s="642"/>
      <c r="F42" s="80"/>
    </row>
    <row r="43" spans="1:6" ht="13.5" customHeight="1" thickBot="1" x14ac:dyDescent="0.25">
      <c r="A43" s="80"/>
      <c r="B43" s="643"/>
      <c r="C43" s="644"/>
      <c r="D43" s="644"/>
      <c r="E43" s="645"/>
      <c r="F43" s="80"/>
    </row>
    <row r="44" spans="1:6" s="80" customFormat="1" ht="13.5" customHeight="1" thickTop="1" x14ac:dyDescent="0.2">
      <c r="B44" s="83"/>
      <c r="C44" s="83"/>
      <c r="D44" s="83"/>
      <c r="E44" s="83"/>
    </row>
    <row r="45" spans="1:6" s="80" customFormat="1" ht="13.5" customHeight="1" x14ac:dyDescent="0.2"/>
    <row r="46" spans="1:6" s="80" customFormat="1" ht="13.5" customHeight="1" x14ac:dyDescent="0.2"/>
    <row r="47" spans="1:6" s="80" customFormat="1" ht="13.5" customHeight="1" x14ac:dyDescent="0.2">
      <c r="B47" s="84"/>
      <c r="C47" s="84"/>
      <c r="D47" s="84"/>
      <c r="E47" s="84"/>
    </row>
    <row r="48" spans="1:6" s="70" customFormat="1" ht="7.5" customHeight="1" x14ac:dyDescent="0.25">
      <c r="A48" s="69"/>
      <c r="B48" s="616"/>
      <c r="C48" s="617"/>
      <c r="D48" s="617"/>
      <c r="E48" s="618"/>
      <c r="F48" s="69"/>
    </row>
    <row r="49" spans="1:6" s="70" customFormat="1" ht="7.5" customHeight="1" x14ac:dyDescent="0.25">
      <c r="A49" s="71"/>
      <c r="B49" s="619"/>
      <c r="C49" s="620"/>
      <c r="D49" s="620"/>
      <c r="E49" s="621"/>
      <c r="F49" s="71"/>
    </row>
  </sheetData>
  <sheetProtection algorithmName="SHA-512" hashValue="SsAKQmU1x3PrQ0v8U0bNa6TzOUTmkH80LJekhCddYXXmArphR1XYRDosQ7NwIwrSDKLPdpYvW+xzhTti/9Tewg==" saltValue="BkepMwhzEVmrCAR2A3kZAQ==" spinCount="100000" sheet="1" objects="1" scenarios="1"/>
  <mergeCells count="6">
    <mergeCell ref="B48:E49"/>
    <mergeCell ref="B1:E2"/>
    <mergeCell ref="B8:E11"/>
    <mergeCell ref="B12:D38"/>
    <mergeCell ref="E12:E38"/>
    <mergeCell ref="B39:E43"/>
  </mergeCells>
  <printOptions horizontalCentered="1" verticalCentered="1"/>
  <pageMargins left="0.39370078740157483" right="0.11811023622047245" top="0.39370078740157483" bottom="0.39370078740157483" header="0.11811023622047245" footer="0.11811023622047245"/>
  <pageSetup paperSize="1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8">
    <tabColor rgb="FFFFC000"/>
  </sheetPr>
  <dimension ref="A1:K45"/>
  <sheetViews>
    <sheetView view="pageBreakPreview" zoomScale="80" zoomScaleNormal="100" zoomScaleSheetLayoutView="80" workbookViewId="0">
      <pane ySplit="2" topLeftCell="A3" activePane="bottomLeft" state="frozen"/>
      <selection pane="bottomLeft" sqref="A1:XFD1048576"/>
    </sheetView>
  </sheetViews>
  <sheetFormatPr defaultRowHeight="15" x14ac:dyDescent="0.2"/>
  <cols>
    <col min="1" max="1" width="5.7109375" style="95" customWidth="1"/>
    <col min="2" max="2" width="0.85546875" style="138" customWidth="1"/>
    <col min="3" max="3" width="52.7109375" style="147" customWidth="1"/>
    <col min="4" max="4" width="0.85546875" style="329" customWidth="1"/>
    <col min="5" max="5" width="6" style="127" customWidth="1"/>
    <col min="6" max="6" width="8.7109375" style="127" customWidth="1"/>
    <col min="7" max="7" width="14.85546875" style="538" bestFit="1" customWidth="1"/>
    <col min="8" max="8" width="13.7109375" style="538" customWidth="1"/>
    <col min="9" max="9" width="15.7109375" style="147" customWidth="1"/>
    <col min="10" max="10" width="9.140625" style="147"/>
    <col min="11" max="11" width="15.42578125" style="147" customWidth="1"/>
    <col min="12" max="16384" width="9.140625" style="147"/>
  </cols>
  <sheetData>
    <row r="1" spans="1:11" ht="52.5" customHeight="1" thickTop="1" thickBot="1" x14ac:dyDescent="0.25">
      <c r="A1" s="699" t="s">
        <v>1399</v>
      </c>
      <c r="B1" s="700"/>
      <c r="C1" s="700"/>
      <c r="D1" s="700"/>
      <c r="E1" s="700"/>
      <c r="F1" s="700"/>
      <c r="G1" s="700"/>
      <c r="H1" s="701"/>
    </row>
    <row r="2" spans="1:11" ht="45" customHeight="1" thickTop="1" x14ac:dyDescent="0.2">
      <c r="A2" s="330" t="s">
        <v>814</v>
      </c>
      <c r="B2" s="331"/>
      <c r="C2" s="332" t="s">
        <v>815</v>
      </c>
      <c r="D2" s="333"/>
      <c r="E2" s="330" t="s">
        <v>817</v>
      </c>
      <c r="F2" s="330" t="s">
        <v>816</v>
      </c>
      <c r="G2" s="519" t="s">
        <v>1167</v>
      </c>
      <c r="H2" s="520" t="s">
        <v>1168</v>
      </c>
    </row>
    <row r="3" spans="1:11" ht="15.75" thickBot="1" x14ac:dyDescent="0.25">
      <c r="A3" s="166"/>
      <c r="B3" s="153"/>
      <c r="C3" s="254"/>
      <c r="D3" s="305"/>
      <c r="E3" s="155"/>
      <c r="F3" s="155"/>
      <c r="G3" s="521"/>
      <c r="H3" s="522"/>
    </row>
    <row r="4" spans="1:11" ht="5.0999999999999996" customHeight="1" x14ac:dyDescent="0.2">
      <c r="C4" s="105"/>
      <c r="D4" s="148"/>
      <c r="F4" s="100"/>
      <c r="G4" s="523"/>
      <c r="H4" s="524"/>
    </row>
    <row r="5" spans="1:11" ht="15.75" x14ac:dyDescent="0.2">
      <c r="C5" s="272" t="s">
        <v>1338</v>
      </c>
      <c r="D5" s="148"/>
      <c r="F5" s="100"/>
      <c r="G5" s="523"/>
      <c r="H5" s="524"/>
    </row>
    <row r="6" spans="1:11" ht="5.0999999999999996" customHeight="1" x14ac:dyDescent="0.2">
      <c r="C6" s="272"/>
      <c r="D6" s="148"/>
      <c r="F6" s="100"/>
      <c r="G6" s="523"/>
      <c r="H6" s="524"/>
    </row>
    <row r="7" spans="1:11" ht="15.75" x14ac:dyDescent="0.2">
      <c r="C7" s="272" t="s">
        <v>796</v>
      </c>
      <c r="D7" s="148"/>
      <c r="F7" s="100"/>
      <c r="G7" s="523"/>
      <c r="H7" s="524"/>
    </row>
    <row r="8" spans="1:11" ht="5.0999999999999996" customHeight="1" x14ac:dyDescent="0.2">
      <c r="C8" s="272"/>
      <c r="D8" s="148"/>
      <c r="F8" s="100"/>
      <c r="G8" s="523"/>
      <c r="H8" s="524"/>
    </row>
    <row r="9" spans="1:11" ht="18.75" customHeight="1" x14ac:dyDescent="0.2">
      <c r="C9" s="272"/>
      <c r="D9" s="148"/>
      <c r="F9" s="100"/>
      <c r="G9" s="523"/>
      <c r="H9" s="524"/>
    </row>
    <row r="10" spans="1:11" ht="5.0999999999999996" customHeight="1" x14ac:dyDescent="0.2">
      <c r="C10" s="272"/>
      <c r="D10" s="148"/>
      <c r="F10" s="100"/>
      <c r="G10" s="523"/>
      <c r="H10" s="524"/>
    </row>
    <row r="11" spans="1:11" ht="18.75" customHeight="1" thickBot="1" x14ac:dyDescent="0.25">
      <c r="C11" s="293"/>
      <c r="D11" s="148"/>
      <c r="F11" s="100"/>
      <c r="G11" s="523"/>
      <c r="H11" s="524"/>
    </row>
    <row r="12" spans="1:11" ht="5.0999999999999996" customHeight="1" x14ac:dyDescent="0.2">
      <c r="A12" s="166"/>
      <c r="B12" s="153"/>
      <c r="C12" s="254"/>
      <c r="D12" s="305"/>
      <c r="E12" s="155"/>
      <c r="F12" s="155"/>
      <c r="G12" s="521"/>
      <c r="H12" s="522"/>
    </row>
    <row r="13" spans="1:11" ht="45" x14ac:dyDescent="0.2">
      <c r="A13" s="166"/>
      <c r="B13" s="153"/>
      <c r="C13" s="455" t="s">
        <v>1176</v>
      </c>
      <c r="D13" s="306"/>
      <c r="E13" s="155"/>
      <c r="F13" s="155"/>
      <c r="G13" s="521"/>
      <c r="H13" s="522"/>
      <c r="I13" s="401"/>
    </row>
    <row r="14" spans="1:11" s="149" customFormat="1" ht="15.75" customHeight="1" x14ac:dyDescent="0.2">
      <c r="A14" s="166"/>
      <c r="B14" s="153"/>
      <c r="C14" s="254"/>
      <c r="D14" s="305"/>
      <c r="E14" s="155"/>
      <c r="F14" s="155"/>
      <c r="G14" s="521"/>
      <c r="H14" s="522"/>
    </row>
    <row r="15" spans="1:11" ht="48.75" customHeight="1" x14ac:dyDescent="0.2">
      <c r="A15" s="95" t="s">
        <v>575</v>
      </c>
      <c r="C15" s="112" t="s">
        <v>1444</v>
      </c>
      <c r="D15" s="139"/>
      <c r="E15" s="95" t="s">
        <v>1172</v>
      </c>
      <c r="F15" s="119">
        <v>1</v>
      </c>
      <c r="G15" s="525">
        <v>0</v>
      </c>
      <c r="H15" s="526">
        <f>F15*G15</f>
        <v>0</v>
      </c>
      <c r="I15" s="401"/>
      <c r="K15" s="401"/>
    </row>
    <row r="16" spans="1:11" x14ac:dyDescent="0.2">
      <c r="A16" s="127"/>
      <c r="B16" s="169"/>
      <c r="C16" s="112"/>
      <c r="D16" s="139"/>
      <c r="F16" s="100"/>
      <c r="G16" s="523"/>
      <c r="H16" s="524"/>
    </row>
    <row r="17" spans="1:8" s="90" customFormat="1" ht="30" customHeight="1" x14ac:dyDescent="0.2">
      <c r="A17" s="412"/>
      <c r="B17" s="96"/>
      <c r="C17" s="504"/>
      <c r="D17" s="108"/>
      <c r="E17" s="417"/>
      <c r="F17" s="418"/>
      <c r="G17" s="527"/>
      <c r="H17" s="528"/>
    </row>
    <row r="18" spans="1:8" ht="5.0999999999999996" customHeight="1" x14ac:dyDescent="0.2">
      <c r="C18" s="112"/>
      <c r="D18" s="139"/>
      <c r="F18" s="100"/>
      <c r="G18" s="523"/>
      <c r="H18" s="524"/>
    </row>
    <row r="19" spans="1:8" ht="16.5" customHeight="1" x14ac:dyDescent="0.2">
      <c r="C19" s="164"/>
      <c r="D19" s="139"/>
      <c r="F19" s="334"/>
      <c r="G19" s="523"/>
      <c r="H19" s="524"/>
    </row>
    <row r="20" spans="1:8" ht="16.5" customHeight="1" x14ac:dyDescent="0.2">
      <c r="C20" s="112"/>
      <c r="D20" s="139"/>
      <c r="F20" s="334"/>
      <c r="G20" s="523"/>
      <c r="H20" s="524"/>
    </row>
    <row r="21" spans="1:8" s="90" customFormat="1" ht="30" customHeight="1" x14ac:dyDescent="0.2">
      <c r="A21" s="412"/>
      <c r="B21" s="96"/>
      <c r="C21" s="505"/>
      <c r="D21" s="106"/>
      <c r="E21" s="417"/>
      <c r="F21" s="418"/>
      <c r="G21" s="527"/>
      <c r="H21" s="528"/>
    </row>
    <row r="22" spans="1:8" ht="5.0999999999999996" customHeight="1" x14ac:dyDescent="0.2">
      <c r="A22" s="166"/>
      <c r="B22" s="153"/>
      <c r="C22" s="506"/>
      <c r="D22" s="305"/>
      <c r="E22" s="155"/>
      <c r="F22" s="308"/>
      <c r="G22" s="529"/>
      <c r="H22" s="530"/>
    </row>
    <row r="23" spans="1:8" x14ac:dyDescent="0.2">
      <c r="A23" s="166"/>
      <c r="B23" s="153"/>
      <c r="C23" s="507"/>
      <c r="D23" s="305"/>
      <c r="E23" s="155"/>
      <c r="F23" s="308"/>
      <c r="G23" s="529"/>
      <c r="H23" s="530"/>
    </row>
    <row r="24" spans="1:8" x14ac:dyDescent="0.2">
      <c r="A24" s="166"/>
      <c r="B24" s="153"/>
      <c r="C24" s="506"/>
      <c r="D24" s="305"/>
      <c r="E24" s="155"/>
      <c r="F24" s="308"/>
      <c r="G24" s="529"/>
      <c r="H24" s="530"/>
    </row>
    <row r="25" spans="1:8" s="90" customFormat="1" ht="30" customHeight="1" x14ac:dyDescent="0.2">
      <c r="A25" s="419"/>
      <c r="B25" s="167"/>
      <c r="C25" s="508"/>
      <c r="D25" s="420"/>
      <c r="E25" s="421"/>
      <c r="F25" s="422"/>
      <c r="G25" s="531"/>
      <c r="H25" s="532"/>
    </row>
    <row r="26" spans="1:8" ht="5.0999999999999996" customHeight="1" x14ac:dyDescent="0.2">
      <c r="A26" s="166"/>
      <c r="B26" s="153"/>
      <c r="C26" s="506"/>
      <c r="D26" s="305"/>
      <c r="E26" s="155"/>
      <c r="F26" s="308"/>
      <c r="G26" s="529"/>
      <c r="H26" s="530"/>
    </row>
    <row r="27" spans="1:8" x14ac:dyDescent="0.2">
      <c r="A27" s="166"/>
      <c r="B27" s="153"/>
      <c r="C27" s="509"/>
      <c r="D27" s="305"/>
      <c r="E27" s="155"/>
      <c r="F27" s="308"/>
      <c r="G27" s="529"/>
      <c r="H27" s="530"/>
    </row>
    <row r="28" spans="1:8" ht="16.5" customHeight="1" x14ac:dyDescent="0.2">
      <c r="A28" s="166"/>
      <c r="B28" s="153"/>
      <c r="C28" s="506"/>
      <c r="D28" s="305"/>
      <c r="E28" s="155"/>
      <c r="F28" s="308"/>
      <c r="G28" s="529"/>
      <c r="H28" s="530"/>
    </row>
    <row r="29" spans="1:8" s="90" customFormat="1" ht="30" customHeight="1" x14ac:dyDescent="0.2">
      <c r="A29" s="419"/>
      <c r="B29" s="167"/>
      <c r="C29" s="508"/>
      <c r="D29" s="420"/>
      <c r="E29" s="421"/>
      <c r="F29" s="422"/>
      <c r="G29" s="531"/>
      <c r="H29" s="532"/>
    </row>
    <row r="30" spans="1:8" ht="5.0999999999999996" customHeight="1" x14ac:dyDescent="0.2">
      <c r="A30" s="166"/>
      <c r="B30" s="153"/>
      <c r="C30" s="510"/>
      <c r="D30" s="305"/>
      <c r="E30" s="155"/>
      <c r="F30" s="308"/>
      <c r="G30" s="529"/>
      <c r="H30" s="530"/>
    </row>
    <row r="31" spans="1:8" x14ac:dyDescent="0.2">
      <c r="A31" s="166"/>
      <c r="B31" s="153"/>
      <c r="C31" s="511"/>
      <c r="D31" s="305"/>
      <c r="E31" s="155"/>
      <c r="F31" s="308"/>
      <c r="G31" s="529"/>
      <c r="H31" s="530"/>
    </row>
    <row r="32" spans="1:8" x14ac:dyDescent="0.2">
      <c r="A32" s="166"/>
      <c r="B32" s="153"/>
      <c r="C32" s="254"/>
      <c r="D32" s="305"/>
      <c r="E32" s="155"/>
      <c r="F32" s="308"/>
      <c r="G32" s="529"/>
      <c r="H32" s="530"/>
    </row>
    <row r="33" spans="1:8" x14ac:dyDescent="0.2">
      <c r="A33" s="166"/>
      <c r="B33" s="153"/>
      <c r="C33" s="254"/>
      <c r="D33" s="305"/>
      <c r="E33" s="155"/>
      <c r="F33" s="308"/>
      <c r="G33" s="529"/>
      <c r="H33" s="530"/>
    </row>
    <row r="34" spans="1:8" x14ac:dyDescent="0.2">
      <c r="A34" s="166"/>
      <c r="B34" s="153"/>
      <c r="C34" s="254"/>
      <c r="D34" s="305"/>
      <c r="E34" s="155"/>
      <c r="F34" s="308"/>
      <c r="G34" s="529"/>
      <c r="H34" s="530"/>
    </row>
    <row r="35" spans="1:8" x14ac:dyDescent="0.2">
      <c r="A35" s="166"/>
      <c r="B35" s="153"/>
      <c r="C35" s="254"/>
      <c r="D35" s="305"/>
      <c r="E35" s="155"/>
      <c r="F35" s="308"/>
      <c r="G35" s="529"/>
      <c r="H35" s="530"/>
    </row>
    <row r="36" spans="1:8" x14ac:dyDescent="0.2">
      <c r="A36" s="166"/>
      <c r="B36" s="153"/>
      <c r="C36" s="254"/>
      <c r="D36" s="305"/>
      <c r="E36" s="155"/>
      <c r="F36" s="308"/>
      <c r="G36" s="529"/>
      <c r="H36" s="530"/>
    </row>
    <row r="37" spans="1:8" x14ac:dyDescent="0.2">
      <c r="A37" s="166"/>
      <c r="B37" s="153"/>
      <c r="C37" s="254"/>
      <c r="D37" s="305"/>
      <c r="E37" s="155"/>
      <c r="F37" s="308"/>
      <c r="G37" s="529"/>
      <c r="H37" s="530"/>
    </row>
    <row r="38" spans="1:8" x14ac:dyDescent="0.2">
      <c r="A38" s="166"/>
      <c r="B38" s="153"/>
      <c r="C38" s="254"/>
      <c r="D38" s="305"/>
      <c r="E38" s="155"/>
      <c r="F38" s="308"/>
      <c r="G38" s="529"/>
      <c r="H38" s="530"/>
    </row>
    <row r="39" spans="1:8" x14ac:dyDescent="0.2">
      <c r="A39" s="166"/>
      <c r="B39" s="153"/>
      <c r="C39" s="254"/>
      <c r="D39" s="305"/>
      <c r="E39" s="155"/>
      <c r="F39" s="308"/>
      <c r="G39" s="529"/>
      <c r="H39" s="530"/>
    </row>
    <row r="40" spans="1:8" x14ac:dyDescent="0.2">
      <c r="A40" s="166"/>
      <c r="B40" s="153"/>
      <c r="C40" s="254"/>
      <c r="D40" s="305"/>
      <c r="E40" s="155"/>
      <c r="F40" s="308"/>
      <c r="G40" s="529"/>
      <c r="H40" s="530"/>
    </row>
    <row r="41" spans="1:8" ht="15.75" thickBot="1" x14ac:dyDescent="0.25">
      <c r="A41" s="166"/>
      <c r="B41" s="153"/>
      <c r="C41" s="156"/>
      <c r="D41" s="309"/>
      <c r="E41" s="155"/>
      <c r="F41" s="308"/>
      <c r="G41" s="529"/>
      <c r="H41" s="533"/>
    </row>
    <row r="42" spans="1:8" ht="16.5" thickTop="1" x14ac:dyDescent="0.2">
      <c r="A42" s="129"/>
      <c r="B42" s="159"/>
      <c r="C42" s="288" t="s">
        <v>1339</v>
      </c>
      <c r="D42" s="160"/>
      <c r="E42" s="310"/>
      <c r="F42" s="132"/>
      <c r="G42" s="534"/>
      <c r="H42" s="535"/>
    </row>
    <row r="43" spans="1:8" ht="15.75" x14ac:dyDescent="0.2">
      <c r="C43" s="275" t="s">
        <v>796</v>
      </c>
      <c r="D43" s="311"/>
      <c r="F43" s="100"/>
      <c r="G43" s="523"/>
      <c r="H43" s="526"/>
    </row>
    <row r="44" spans="1:8" ht="30" customHeight="1" thickBot="1" x14ac:dyDescent="0.25">
      <c r="A44" s="134"/>
      <c r="B44" s="161"/>
      <c r="C44" s="287" t="s">
        <v>865</v>
      </c>
      <c r="D44" s="162"/>
      <c r="E44" s="312"/>
      <c r="F44" s="137"/>
      <c r="G44" s="536"/>
      <c r="H44" s="537">
        <f>SUM(H3:H43)</f>
        <v>0</v>
      </c>
    </row>
    <row r="45" spans="1:8" ht="15.75" thickTop="1" x14ac:dyDescent="0.2"/>
  </sheetData>
  <sheetProtection algorithmName="SHA-512" hashValue="+rLj6A+RH0xUeBYRGjdPdvlqxpkPVjbltRuaD27IWILTsInqt5fjAOqn5cz/FjQ/LKXmAizri2nGLRbmfv+btg==" saltValue="zv6+mRzpo7cwapyhdlmQBA==" spinCount="100000" sheet="1" objects="1" scenarios="1"/>
  <mergeCells count="1">
    <mergeCell ref="A1:H1"/>
  </mergeCells>
  <printOptions horizontalCentered="1" verticalCentered="1"/>
  <pageMargins left="0.19685039370078741" right="3.937007874015748E-2" top="0.39370078740157483" bottom="0.39370078740157483" header="0.11811023622047245" footer="0.11811023622047245"/>
  <pageSetup paperSize="10" firstPageNumber="82" orientation="portrait" useFirstPageNumber="1" r:id="rId1"/>
  <headerFooter>
    <oddFooter>&amp;L&amp;"Corbel,Bold"&amp;11BILL NO. 11: GUEST AND CONFERENCE BLOCK (Contingencies)&amp;R&amp;"Corbel,Bold"&amp;11Page 11/&amp;P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5">
    <tabColor rgb="FFFFFF00"/>
  </sheetPr>
  <dimension ref="A1:F49"/>
  <sheetViews>
    <sheetView view="pageBreakPreview" zoomScale="80" zoomScaleNormal="100" zoomScaleSheetLayoutView="80" workbookViewId="0">
      <selection sqref="A1:XFD1048576"/>
    </sheetView>
  </sheetViews>
  <sheetFormatPr defaultRowHeight="15" x14ac:dyDescent="0.2"/>
  <cols>
    <col min="1" max="1" width="4" style="82" customWidth="1"/>
    <col min="2" max="5" width="22.7109375" style="82" customWidth="1"/>
    <col min="6" max="6" width="4" style="82" customWidth="1"/>
    <col min="7" max="16384" width="9.140625" style="82"/>
  </cols>
  <sheetData>
    <row r="1" spans="1:6" s="70" customFormat="1" ht="7.5" customHeight="1" x14ac:dyDescent="0.25">
      <c r="A1" s="69"/>
      <c r="B1" s="616"/>
      <c r="C1" s="617"/>
      <c r="D1" s="617"/>
      <c r="E1" s="618"/>
      <c r="F1" s="69"/>
    </row>
    <row r="2" spans="1:6" s="70" customFormat="1" ht="7.5" customHeight="1" x14ac:dyDescent="0.25">
      <c r="A2" s="71"/>
      <c r="B2" s="619"/>
      <c r="C2" s="620"/>
      <c r="D2" s="620"/>
      <c r="E2" s="621"/>
      <c r="F2" s="71"/>
    </row>
    <row r="3" spans="1:6" s="72" customFormat="1" ht="13.5" customHeight="1" x14ac:dyDescent="0.25">
      <c r="B3" s="73"/>
      <c r="C3" s="73"/>
      <c r="D3" s="73"/>
      <c r="E3" s="73"/>
    </row>
    <row r="4" spans="1:6" s="72" customFormat="1" ht="13.5" customHeight="1" x14ac:dyDescent="0.25"/>
    <row r="5" spans="1:6" s="72" customFormat="1" ht="13.5" customHeight="1" x14ac:dyDescent="0.25"/>
    <row r="6" spans="1:6" s="72" customFormat="1" ht="13.5" customHeight="1" thickBot="1" x14ac:dyDescent="0.3">
      <c r="B6" s="74"/>
      <c r="C6" s="74"/>
      <c r="D6" s="74"/>
      <c r="E6" s="74"/>
    </row>
    <row r="7" spans="1:6" s="70" customFormat="1" ht="13.5" customHeight="1" thickTop="1" x14ac:dyDescent="0.25">
      <c r="A7" s="72"/>
      <c r="B7" s="622"/>
      <c r="C7" s="623"/>
      <c r="D7" s="623"/>
      <c r="E7" s="624"/>
      <c r="F7" s="72"/>
    </row>
    <row r="8" spans="1:6" s="70" customFormat="1" ht="5.0999999999999996" customHeight="1" x14ac:dyDescent="0.25">
      <c r="A8" s="72"/>
      <c r="B8" s="625"/>
      <c r="C8" s="626"/>
      <c r="D8" s="626"/>
      <c r="E8" s="627"/>
      <c r="F8" s="72"/>
    </row>
    <row r="9" spans="1:6" s="70" customFormat="1" ht="13.5" customHeight="1" x14ac:dyDescent="0.25">
      <c r="A9" s="72"/>
      <c r="B9" s="625"/>
      <c r="C9" s="626"/>
      <c r="D9" s="626"/>
      <c r="E9" s="627"/>
      <c r="F9" s="72"/>
    </row>
    <row r="10" spans="1:6" s="70" customFormat="1" ht="13.5" customHeight="1" x14ac:dyDescent="0.25">
      <c r="A10" s="72"/>
      <c r="B10" s="628"/>
      <c r="C10" s="629"/>
      <c r="D10" s="629"/>
      <c r="E10" s="630"/>
      <c r="F10" s="72"/>
    </row>
    <row r="11" spans="1:6" s="70" customFormat="1" ht="20.100000000000001" customHeight="1" x14ac:dyDescent="0.25">
      <c r="A11" s="72"/>
      <c r="B11" s="696" t="s">
        <v>1392</v>
      </c>
      <c r="C11" s="696"/>
      <c r="D11" s="696"/>
      <c r="E11" s="634" t="s">
        <v>1307</v>
      </c>
      <c r="F11" s="72"/>
    </row>
    <row r="12" spans="1:6" s="70" customFormat="1" ht="20.100000000000001" customHeight="1" x14ac:dyDescent="0.25">
      <c r="A12" s="72"/>
      <c r="B12" s="697"/>
      <c r="C12" s="697"/>
      <c r="D12" s="697"/>
      <c r="E12" s="635"/>
      <c r="F12" s="72"/>
    </row>
    <row r="13" spans="1:6" s="70" customFormat="1" ht="20.100000000000001" customHeight="1" x14ac:dyDescent="0.25">
      <c r="A13" s="72"/>
      <c r="B13" s="697"/>
      <c r="C13" s="697"/>
      <c r="D13" s="697"/>
      <c r="E13" s="635"/>
      <c r="F13" s="72"/>
    </row>
    <row r="14" spans="1:6" s="70" customFormat="1" ht="20.100000000000001" customHeight="1" x14ac:dyDescent="0.25">
      <c r="A14" s="72"/>
      <c r="B14" s="697"/>
      <c r="C14" s="697"/>
      <c r="D14" s="697"/>
      <c r="E14" s="635"/>
      <c r="F14" s="72"/>
    </row>
    <row r="15" spans="1:6" s="70" customFormat="1" ht="20.100000000000001" customHeight="1" x14ac:dyDescent="0.25">
      <c r="A15" s="72"/>
      <c r="B15" s="697"/>
      <c r="C15" s="697"/>
      <c r="D15" s="697"/>
      <c r="E15" s="635"/>
      <c r="F15" s="72"/>
    </row>
    <row r="16" spans="1:6" s="70" customFormat="1" ht="20.100000000000001" customHeight="1" x14ac:dyDescent="0.25">
      <c r="A16" s="72"/>
      <c r="B16" s="697"/>
      <c r="C16" s="697"/>
      <c r="D16" s="697"/>
      <c r="E16" s="635"/>
      <c r="F16" s="72"/>
    </row>
    <row r="17" spans="1:6" s="70" customFormat="1" ht="20.100000000000001" customHeight="1" x14ac:dyDescent="0.25">
      <c r="A17" s="72"/>
      <c r="B17" s="697"/>
      <c r="C17" s="697"/>
      <c r="D17" s="697"/>
      <c r="E17" s="635"/>
      <c r="F17" s="72"/>
    </row>
    <row r="18" spans="1:6" s="70" customFormat="1" ht="20.100000000000001" customHeight="1" x14ac:dyDescent="0.25">
      <c r="A18" s="72"/>
      <c r="B18" s="697"/>
      <c r="C18" s="697"/>
      <c r="D18" s="697"/>
      <c r="E18" s="635"/>
      <c r="F18" s="72"/>
    </row>
    <row r="19" spans="1:6" s="70" customFormat="1" ht="20.100000000000001" customHeight="1" x14ac:dyDescent="0.25">
      <c r="A19" s="72"/>
      <c r="B19" s="697"/>
      <c r="C19" s="697"/>
      <c r="D19" s="697"/>
      <c r="E19" s="635"/>
      <c r="F19" s="72"/>
    </row>
    <row r="20" spans="1:6" s="70" customFormat="1" ht="20.100000000000001" customHeight="1" x14ac:dyDescent="0.25">
      <c r="A20" s="72"/>
      <c r="B20" s="697"/>
      <c r="C20" s="697"/>
      <c r="D20" s="697"/>
      <c r="E20" s="635"/>
      <c r="F20" s="72"/>
    </row>
    <row r="21" spans="1:6" s="70" customFormat="1" ht="20.100000000000001" customHeight="1" x14ac:dyDescent="0.25">
      <c r="A21" s="72"/>
      <c r="B21" s="697"/>
      <c r="C21" s="697"/>
      <c r="D21" s="697"/>
      <c r="E21" s="635"/>
      <c r="F21" s="72"/>
    </row>
    <row r="22" spans="1:6" s="70" customFormat="1" ht="20.100000000000001" customHeight="1" x14ac:dyDescent="0.25">
      <c r="A22" s="72"/>
      <c r="B22" s="697"/>
      <c r="C22" s="697"/>
      <c r="D22" s="697"/>
      <c r="E22" s="635"/>
      <c r="F22" s="72"/>
    </row>
    <row r="23" spans="1:6" s="70" customFormat="1" ht="20.100000000000001" customHeight="1" x14ac:dyDescent="0.25">
      <c r="A23" s="72"/>
      <c r="B23" s="697"/>
      <c r="C23" s="697"/>
      <c r="D23" s="697"/>
      <c r="E23" s="635"/>
      <c r="F23" s="72"/>
    </row>
    <row r="24" spans="1:6" s="76" customFormat="1" ht="20.100000000000001" customHeight="1" x14ac:dyDescent="0.35">
      <c r="A24" s="75"/>
      <c r="B24" s="697"/>
      <c r="C24" s="697"/>
      <c r="D24" s="697"/>
      <c r="E24" s="635"/>
      <c r="F24" s="75"/>
    </row>
    <row r="25" spans="1:6" s="78" customFormat="1" ht="20.100000000000001" customHeight="1" x14ac:dyDescent="0.4">
      <c r="A25" s="77"/>
      <c r="B25" s="697"/>
      <c r="C25" s="697"/>
      <c r="D25" s="697"/>
      <c r="E25" s="635"/>
      <c r="F25" s="77"/>
    </row>
    <row r="26" spans="1:6" s="76" customFormat="1" ht="20.100000000000001" customHeight="1" x14ac:dyDescent="0.35">
      <c r="A26" s="75"/>
      <c r="B26" s="697"/>
      <c r="C26" s="697"/>
      <c r="D26" s="697"/>
      <c r="E26" s="635"/>
      <c r="F26" s="75"/>
    </row>
    <row r="27" spans="1:6" s="78" customFormat="1" ht="20.100000000000001" customHeight="1" x14ac:dyDescent="0.4">
      <c r="A27" s="77"/>
      <c r="B27" s="697"/>
      <c r="C27" s="697"/>
      <c r="D27" s="697"/>
      <c r="E27" s="635"/>
      <c r="F27" s="77"/>
    </row>
    <row r="28" spans="1:6" s="76" customFormat="1" ht="20.100000000000001" customHeight="1" x14ac:dyDescent="0.35">
      <c r="A28" s="75"/>
      <c r="B28" s="697"/>
      <c r="C28" s="697"/>
      <c r="D28" s="697"/>
      <c r="E28" s="635"/>
      <c r="F28" s="75"/>
    </row>
    <row r="29" spans="1:6" s="70" customFormat="1" ht="20.100000000000001" customHeight="1" x14ac:dyDescent="0.25">
      <c r="A29" s="72"/>
      <c r="B29" s="697"/>
      <c r="C29" s="697"/>
      <c r="D29" s="697"/>
      <c r="E29" s="635"/>
      <c r="F29" s="72"/>
    </row>
    <row r="30" spans="1:6" s="76" customFormat="1" ht="20.100000000000001" customHeight="1" x14ac:dyDescent="0.35">
      <c r="A30" s="75"/>
      <c r="B30" s="697"/>
      <c r="C30" s="697"/>
      <c r="D30" s="697"/>
      <c r="E30" s="635"/>
      <c r="F30" s="75"/>
    </row>
    <row r="31" spans="1:6" s="81" customFormat="1" ht="20.100000000000001" customHeight="1" x14ac:dyDescent="0.2">
      <c r="A31" s="79"/>
      <c r="B31" s="697"/>
      <c r="C31" s="697"/>
      <c r="D31" s="697"/>
      <c r="E31" s="635"/>
      <c r="F31" s="80"/>
    </row>
    <row r="32" spans="1:6" s="81" customFormat="1" ht="20.100000000000001" customHeight="1" x14ac:dyDescent="0.2">
      <c r="A32" s="79"/>
      <c r="B32" s="697"/>
      <c r="C32" s="697"/>
      <c r="D32" s="697"/>
      <c r="E32" s="635"/>
      <c r="F32" s="80"/>
    </row>
    <row r="33" spans="1:6" ht="20.100000000000001" customHeight="1" x14ac:dyDescent="0.2">
      <c r="A33" s="80"/>
      <c r="B33" s="697"/>
      <c r="C33" s="697"/>
      <c r="D33" s="697"/>
      <c r="E33" s="635"/>
      <c r="F33" s="80"/>
    </row>
    <row r="34" spans="1:6" ht="20.100000000000001" customHeight="1" x14ac:dyDescent="0.2">
      <c r="A34" s="80"/>
      <c r="B34" s="697"/>
      <c r="C34" s="697"/>
      <c r="D34" s="697"/>
      <c r="E34" s="635"/>
      <c r="F34" s="80"/>
    </row>
    <row r="35" spans="1:6" ht="20.100000000000001" customHeight="1" x14ac:dyDescent="0.2">
      <c r="A35" s="80"/>
      <c r="B35" s="697"/>
      <c r="C35" s="697"/>
      <c r="D35" s="697"/>
      <c r="E35" s="635"/>
      <c r="F35" s="79"/>
    </row>
    <row r="36" spans="1:6" ht="20.100000000000001" customHeight="1" x14ac:dyDescent="0.2">
      <c r="A36" s="80"/>
      <c r="B36" s="697"/>
      <c r="C36" s="697"/>
      <c r="D36" s="697"/>
      <c r="E36" s="635"/>
      <c r="F36" s="80"/>
    </row>
    <row r="37" spans="1:6" ht="20.100000000000001" customHeight="1" x14ac:dyDescent="0.2">
      <c r="A37" s="80"/>
      <c r="B37" s="698"/>
      <c r="C37" s="698"/>
      <c r="D37" s="698"/>
      <c r="E37" s="636"/>
      <c r="F37" s="80"/>
    </row>
    <row r="38" spans="1:6" ht="13.5" customHeight="1" x14ac:dyDescent="0.2">
      <c r="A38" s="80"/>
      <c r="B38" s="637"/>
      <c r="C38" s="638"/>
      <c r="D38" s="638"/>
      <c r="E38" s="639"/>
      <c r="F38" s="80"/>
    </row>
    <row r="39" spans="1:6" ht="13.5" customHeight="1" x14ac:dyDescent="0.2">
      <c r="A39" s="80"/>
      <c r="B39" s="640"/>
      <c r="C39" s="641"/>
      <c r="D39" s="641"/>
      <c r="E39" s="642"/>
      <c r="F39" s="80"/>
    </row>
    <row r="40" spans="1:6" ht="13.5" customHeight="1" x14ac:dyDescent="0.2">
      <c r="A40" s="80"/>
      <c r="B40" s="640"/>
      <c r="C40" s="641"/>
      <c r="D40" s="641"/>
      <c r="E40" s="642"/>
      <c r="F40" s="80"/>
    </row>
    <row r="41" spans="1:6" ht="5.0999999999999996" customHeight="1" x14ac:dyDescent="0.2">
      <c r="A41" s="80"/>
      <c r="B41" s="640"/>
      <c r="C41" s="641"/>
      <c r="D41" s="641"/>
      <c r="E41" s="642"/>
      <c r="F41" s="80"/>
    </row>
    <row r="42" spans="1:6" ht="13.5" customHeight="1" thickBot="1" x14ac:dyDescent="0.25">
      <c r="A42" s="80"/>
      <c r="B42" s="643"/>
      <c r="C42" s="644"/>
      <c r="D42" s="644"/>
      <c r="E42" s="645"/>
      <c r="F42" s="80"/>
    </row>
    <row r="43" spans="1:6" s="80" customFormat="1" ht="13.5" customHeight="1" thickTop="1" x14ac:dyDescent="0.2">
      <c r="B43" s="83"/>
      <c r="C43" s="83"/>
      <c r="D43" s="83"/>
      <c r="E43" s="83"/>
    </row>
    <row r="44" spans="1:6" s="80" customFormat="1" ht="13.5" customHeight="1" x14ac:dyDescent="0.2"/>
    <row r="45" spans="1:6" s="80" customFormat="1" ht="13.5" customHeight="1" x14ac:dyDescent="0.2"/>
    <row r="46" spans="1:6" s="80" customFormat="1" ht="13.5" customHeight="1" x14ac:dyDescent="0.2"/>
    <row r="47" spans="1:6" s="80" customFormat="1" ht="13.5" customHeight="1" x14ac:dyDescent="0.2">
      <c r="B47" s="84"/>
      <c r="C47" s="84"/>
      <c r="D47" s="84"/>
      <c r="E47" s="84"/>
    </row>
    <row r="48" spans="1:6" s="70" customFormat="1" ht="7.5" customHeight="1" x14ac:dyDescent="0.25">
      <c r="A48" s="69"/>
      <c r="B48" s="616"/>
      <c r="C48" s="617"/>
      <c r="D48" s="617"/>
      <c r="E48" s="618"/>
      <c r="F48" s="69"/>
    </row>
    <row r="49" spans="1:6" s="70" customFormat="1" ht="7.5" customHeight="1" x14ac:dyDescent="0.25">
      <c r="A49" s="71"/>
      <c r="B49" s="619"/>
      <c r="C49" s="620"/>
      <c r="D49" s="620"/>
      <c r="E49" s="621"/>
      <c r="F49" s="71"/>
    </row>
  </sheetData>
  <sheetProtection algorithmName="SHA-512" hashValue="qmQDGwFmz1Vgx2TVUxjvU69r9FdvsgGCvQtHkDlNVRF/oTc6sisIYUwngVYhE5LswbytqeUfsUC6W1C8Y+1LEg==" saltValue="ODhbFromNfpEkVizdezarw==" spinCount="100000" sheet="1" objects="1" scenarios="1"/>
  <mergeCells count="6">
    <mergeCell ref="B48:E49"/>
    <mergeCell ref="B1:E2"/>
    <mergeCell ref="B7:E10"/>
    <mergeCell ref="B11:D37"/>
    <mergeCell ref="E11:E37"/>
    <mergeCell ref="B38:E42"/>
  </mergeCells>
  <printOptions horizontalCentered="1" verticalCentered="1"/>
  <pageMargins left="0.39370078740157483" right="0.11811023622047245" top="0.39370078740157483" bottom="0.39370078740157483" header="0.11811023622047245" footer="0.11811023622047245"/>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9">
    <tabColor rgb="FFFFC000"/>
  </sheetPr>
  <dimension ref="A1:F48"/>
  <sheetViews>
    <sheetView tabSelected="1" view="pageBreakPreview" zoomScale="80" zoomScaleNormal="100" zoomScaleSheetLayoutView="80" workbookViewId="0">
      <pane ySplit="2" topLeftCell="A3" activePane="bottomLeft" state="frozen"/>
      <selection pane="bottomLeft" activeCell="F33" sqref="F33"/>
    </sheetView>
  </sheetViews>
  <sheetFormatPr defaultRowHeight="15.75" x14ac:dyDescent="0.2"/>
  <cols>
    <col min="1" max="1" width="8.5703125" style="370" customWidth="1"/>
    <col min="2" max="2" width="61" style="371" customWidth="1"/>
    <col min="3" max="3" width="10" style="371" customWidth="1"/>
    <col min="4" max="4" width="20.140625" style="518" customWidth="1"/>
    <col min="5" max="5" width="21.28515625" style="335" customWidth="1"/>
    <col min="6" max="6" width="16.5703125" style="335" customWidth="1"/>
    <col min="7" max="16384" width="9.140625" style="335"/>
  </cols>
  <sheetData>
    <row r="1" spans="1:6" ht="29.25" customHeight="1" thickTop="1" thickBot="1" x14ac:dyDescent="0.25">
      <c r="A1" s="740" t="s">
        <v>1295</v>
      </c>
      <c r="B1" s="740"/>
      <c r="C1" s="740"/>
      <c r="D1" s="740"/>
    </row>
    <row r="2" spans="1:6" ht="5.0999999999999996" customHeight="1" thickTop="1" thickBot="1" x14ac:dyDescent="0.25">
      <c r="A2" s="284"/>
      <c r="B2" s="284"/>
      <c r="C2" s="284">
        <v>18</v>
      </c>
      <c r="D2" s="512"/>
    </row>
    <row r="3" spans="1:6" ht="56.25" customHeight="1" thickBot="1" x14ac:dyDescent="0.25">
      <c r="A3" s="741" t="s">
        <v>1399</v>
      </c>
      <c r="B3" s="741"/>
      <c r="C3" s="741"/>
      <c r="D3" s="741"/>
    </row>
    <row r="4" spans="1:6" ht="5.0999999999999996" customHeight="1" x14ac:dyDescent="0.2">
      <c r="A4" s="336"/>
      <c r="B4" s="336"/>
      <c r="C4" s="336"/>
      <c r="D4" s="513"/>
    </row>
    <row r="5" spans="1:6" ht="21.75" customHeight="1" x14ac:dyDescent="0.2">
      <c r="A5" s="742" t="s">
        <v>867</v>
      </c>
      <c r="B5" s="742"/>
      <c r="C5" s="742"/>
      <c r="D5" s="742"/>
    </row>
    <row r="6" spans="1:6" s="296" customFormat="1" ht="5.0999999999999996" customHeight="1" thickBot="1" x14ac:dyDescent="0.25">
      <c r="A6" s="337"/>
      <c r="B6" s="338"/>
      <c r="C6" s="339"/>
      <c r="D6" s="514"/>
    </row>
    <row r="7" spans="1:6" s="340" customFormat="1" ht="33" customHeight="1" thickTop="1" thickBot="1" x14ac:dyDescent="0.25">
      <c r="A7" s="380" t="s">
        <v>1195</v>
      </c>
      <c r="B7" s="381" t="s">
        <v>1177</v>
      </c>
      <c r="C7" s="382" t="s">
        <v>1178</v>
      </c>
      <c r="D7" s="515" t="s">
        <v>861</v>
      </c>
    </row>
    <row r="8" spans="1:6" s="296" customFormat="1" ht="5.0999999999999996" customHeight="1" thickTop="1" x14ac:dyDescent="0.2">
      <c r="A8" s="341"/>
      <c r="B8" s="342"/>
      <c r="C8" s="343"/>
      <c r="D8" s="839"/>
    </row>
    <row r="9" spans="1:6" s="296" customFormat="1" ht="23.1" customHeight="1" x14ac:dyDescent="0.2">
      <c r="A9" s="344" t="s">
        <v>870</v>
      </c>
      <c r="B9" s="345" t="s">
        <v>1263</v>
      </c>
      <c r="C9" s="499" t="s">
        <v>1362</v>
      </c>
      <c r="D9" s="840">
        <f>PRELIMINARIES!I820</f>
        <v>0</v>
      </c>
      <c r="E9" s="298"/>
      <c r="F9" s="346"/>
    </row>
    <row r="10" spans="1:6" s="296" customFormat="1" ht="1.5" customHeight="1" x14ac:dyDescent="0.2">
      <c r="A10" s="347"/>
      <c r="B10" s="348"/>
      <c r="C10" s="500"/>
      <c r="D10" s="841"/>
    </row>
    <row r="11" spans="1:6" s="296" customFormat="1" ht="23.1" customHeight="1" x14ac:dyDescent="0.2">
      <c r="A11" s="349" t="s">
        <v>871</v>
      </c>
      <c r="B11" s="404" t="s">
        <v>1266</v>
      </c>
      <c r="C11" s="499" t="s">
        <v>1188</v>
      </c>
      <c r="D11" s="842"/>
      <c r="E11" s="346"/>
    </row>
    <row r="12" spans="1:6" s="296" customFormat="1" ht="1.5" customHeight="1" x14ac:dyDescent="0.2">
      <c r="A12" s="403"/>
      <c r="B12" s="405"/>
      <c r="C12" s="500"/>
      <c r="D12" s="841"/>
    </row>
    <row r="13" spans="1:6" s="296" customFormat="1" ht="23.1" customHeight="1" x14ac:dyDescent="0.2">
      <c r="A13" s="349" t="s">
        <v>872</v>
      </c>
      <c r="B13" s="404" t="s">
        <v>1340</v>
      </c>
      <c r="C13" s="499" t="s">
        <v>1434</v>
      </c>
      <c r="D13" s="840">
        <f>'GUEST BLOCK___SUBSTRUCTURES'!H195</f>
        <v>0</v>
      </c>
      <c r="E13" s="346"/>
    </row>
    <row r="14" spans="1:6" s="296" customFormat="1" ht="1.5" customHeight="1" x14ac:dyDescent="0.2">
      <c r="A14" s="403"/>
      <c r="B14" s="405"/>
      <c r="C14" s="500"/>
      <c r="D14" s="841"/>
    </row>
    <row r="15" spans="1:6" s="296" customFormat="1" ht="23.1" customHeight="1" x14ac:dyDescent="0.2">
      <c r="A15" s="349" t="s">
        <v>873</v>
      </c>
      <c r="B15" s="404" t="s">
        <v>1341</v>
      </c>
      <c r="C15" s="499" t="s">
        <v>1435</v>
      </c>
      <c r="D15" s="840">
        <f>'GUEST BLOCK___GROUND FLOOR'!H368</f>
        <v>150000</v>
      </c>
      <c r="E15" s="346"/>
    </row>
    <row r="16" spans="1:6" s="296" customFormat="1" ht="1.5" customHeight="1" x14ac:dyDescent="0.2">
      <c r="A16" s="351"/>
      <c r="B16" s="352"/>
      <c r="C16" s="500"/>
      <c r="D16" s="843"/>
    </row>
    <row r="17" spans="1:6" s="296" customFormat="1" ht="23.1" customHeight="1" x14ac:dyDescent="0.2">
      <c r="A17" s="349" t="s">
        <v>874</v>
      </c>
      <c r="B17" s="350" t="s">
        <v>1342</v>
      </c>
      <c r="C17" s="499" t="s">
        <v>1436</v>
      </c>
      <c r="D17" s="840">
        <f>'GUEST BLOCK___FIRST FLOOR'!H366</f>
        <v>150000</v>
      </c>
      <c r="E17" s="346"/>
    </row>
    <row r="18" spans="1:6" s="296" customFormat="1" ht="1.5" customHeight="1" x14ac:dyDescent="0.2">
      <c r="A18" s="351"/>
      <c r="B18" s="352"/>
      <c r="C18" s="501"/>
      <c r="D18" s="843"/>
    </row>
    <row r="19" spans="1:6" s="296" customFormat="1" ht="23.1" customHeight="1" x14ac:dyDescent="0.2">
      <c r="A19" s="349" t="s">
        <v>875</v>
      </c>
      <c r="B19" s="350" t="s">
        <v>1343</v>
      </c>
      <c r="C19" s="499" t="s">
        <v>1437</v>
      </c>
      <c r="D19" s="840">
        <f>'GUEST BLOCK___SECOND FLOOR'!H367</f>
        <v>150000</v>
      </c>
      <c r="E19" s="346"/>
    </row>
    <row r="20" spans="1:6" s="296" customFormat="1" ht="23.1" customHeight="1" x14ac:dyDescent="0.2">
      <c r="A20" s="349" t="s">
        <v>876</v>
      </c>
      <c r="B20" s="350" t="s">
        <v>1344</v>
      </c>
      <c r="C20" s="499" t="s">
        <v>1438</v>
      </c>
      <c r="D20" s="840">
        <f>'GUEST BLOCK___ROOF FLOOR'!H330</f>
        <v>50000</v>
      </c>
      <c r="E20" s="346"/>
    </row>
    <row r="21" spans="1:6" s="296" customFormat="1" ht="23.1" customHeight="1" x14ac:dyDescent="0.2">
      <c r="A21" s="349" t="s">
        <v>877</v>
      </c>
      <c r="B21" s="350" t="s">
        <v>1345</v>
      </c>
      <c r="C21" s="499" t="s">
        <v>1439</v>
      </c>
      <c r="D21" s="840">
        <v>0</v>
      </c>
      <c r="E21" s="346"/>
    </row>
    <row r="22" spans="1:6" s="296" customFormat="1" ht="1.5" customHeight="1" x14ac:dyDescent="0.2">
      <c r="A22" s="351"/>
      <c r="B22" s="353"/>
      <c r="C22" s="501"/>
      <c r="D22" s="843"/>
    </row>
    <row r="23" spans="1:6" s="296" customFormat="1" ht="23.1" customHeight="1" x14ac:dyDescent="0.2">
      <c r="A23" s="349" t="s">
        <v>878</v>
      </c>
      <c r="B23" s="350" t="s">
        <v>174</v>
      </c>
      <c r="C23" s="499" t="s">
        <v>1440</v>
      </c>
      <c r="D23" s="840">
        <v>0</v>
      </c>
      <c r="E23" s="346"/>
    </row>
    <row r="24" spans="1:6" s="296" customFormat="1" ht="1.5" customHeight="1" x14ac:dyDescent="0.2">
      <c r="A24" s="351"/>
      <c r="B24" s="353"/>
      <c r="C24" s="501"/>
      <c r="D24" s="843"/>
    </row>
    <row r="25" spans="1:6" s="296" customFormat="1" ht="23.1" customHeight="1" x14ac:dyDescent="0.2">
      <c r="A25" s="349" t="s">
        <v>879</v>
      </c>
      <c r="B25" s="350" t="s">
        <v>866</v>
      </c>
      <c r="C25" s="499" t="s">
        <v>1441</v>
      </c>
      <c r="D25" s="840">
        <f>'PRIME COST &amp; PROV SUMS'!H137</f>
        <v>3300000</v>
      </c>
      <c r="E25" s="346"/>
    </row>
    <row r="26" spans="1:6" s="296" customFormat="1" ht="1.5" customHeight="1" x14ac:dyDescent="0.3">
      <c r="A26" s="351"/>
      <c r="B26" s="353"/>
      <c r="C26" s="502"/>
      <c r="D26" s="843"/>
    </row>
    <row r="27" spans="1:6" s="296" customFormat="1" ht="23.1" customHeight="1" x14ac:dyDescent="0.2">
      <c r="A27" s="349" t="s">
        <v>880</v>
      </c>
      <c r="B27" s="350" t="s">
        <v>796</v>
      </c>
      <c r="C27" s="499" t="s">
        <v>1442</v>
      </c>
      <c r="D27" s="840">
        <f>CONTINGENCIES!H15</f>
        <v>0</v>
      </c>
      <c r="E27" s="298"/>
    </row>
    <row r="28" spans="1:6" s="296" customFormat="1" ht="5.0999999999999996" customHeight="1" thickBot="1" x14ac:dyDescent="0.25">
      <c r="A28" s="277"/>
      <c r="B28" s="354"/>
      <c r="C28" s="355"/>
      <c r="D28" s="844"/>
    </row>
    <row r="29" spans="1:6" s="296" customFormat="1" ht="5.0999999999999996" customHeight="1" thickTop="1" x14ac:dyDescent="0.2">
      <c r="A29" s="356"/>
      <c r="B29" s="357"/>
      <c r="C29" s="358"/>
      <c r="D29" s="845"/>
    </row>
    <row r="30" spans="1:6" s="375" customFormat="1" ht="21" customHeight="1" thickBot="1" x14ac:dyDescent="0.25">
      <c r="A30" s="372"/>
      <c r="B30" s="359" t="s">
        <v>1179</v>
      </c>
      <c r="C30" s="373"/>
      <c r="D30" s="846">
        <f>SUM(D8:D29)</f>
        <v>3800000</v>
      </c>
      <c r="E30" s="374"/>
      <c r="F30" s="374"/>
    </row>
    <row r="31" spans="1:6" s="375" customFormat="1" ht="5.0999999999999996" customHeight="1" thickTop="1" x14ac:dyDescent="0.2">
      <c r="A31" s="372"/>
      <c r="B31" s="360"/>
      <c r="C31" s="373"/>
      <c r="D31" s="847"/>
    </row>
    <row r="32" spans="1:6" s="375" customFormat="1" ht="21" customHeight="1" x14ac:dyDescent="0.2">
      <c r="A32" s="372"/>
      <c r="B32" s="360" t="s">
        <v>1269</v>
      </c>
      <c r="C32" s="373"/>
      <c r="D32" s="847" t="s">
        <v>1180</v>
      </c>
      <c r="E32" s="374"/>
    </row>
    <row r="33" spans="1:6" s="375" customFormat="1" ht="21" customHeight="1" thickBot="1" x14ac:dyDescent="0.25">
      <c r="A33" s="372"/>
      <c r="B33" s="359" t="s">
        <v>1181</v>
      </c>
      <c r="C33" s="373"/>
      <c r="D33" s="846">
        <f>D30</f>
        <v>3800000</v>
      </c>
      <c r="E33" s="376"/>
      <c r="F33" s="374"/>
    </row>
    <row r="34" spans="1:6" s="375" customFormat="1" ht="5.0999999999999996" customHeight="1" thickTop="1" x14ac:dyDescent="0.2">
      <c r="A34" s="372"/>
      <c r="B34" s="360"/>
      <c r="C34" s="373"/>
      <c r="D34" s="847"/>
    </row>
    <row r="35" spans="1:6" s="375" customFormat="1" ht="21" customHeight="1" thickBot="1" x14ac:dyDescent="0.25">
      <c r="A35" s="372"/>
      <c r="B35" s="360" t="s">
        <v>1270</v>
      </c>
      <c r="C35" s="373"/>
      <c r="D35" s="846">
        <v>0</v>
      </c>
      <c r="E35" s="377"/>
      <c r="F35" s="376"/>
    </row>
    <row r="36" spans="1:6" s="375" customFormat="1" ht="21" customHeight="1" thickTop="1" thickBot="1" x14ac:dyDescent="0.25">
      <c r="A36" s="372"/>
      <c r="B36" s="359" t="s">
        <v>1182</v>
      </c>
      <c r="C36" s="373"/>
      <c r="D36" s="848">
        <f>D33-D35</f>
        <v>3800000</v>
      </c>
      <c r="E36" s="377"/>
      <c r="F36" s="374"/>
    </row>
    <row r="37" spans="1:6" s="296" customFormat="1" ht="5.0999999999999996" customHeight="1" thickTop="1" thickBot="1" x14ac:dyDescent="0.25">
      <c r="A37" s="361"/>
      <c r="B37" s="362"/>
      <c r="C37" s="363"/>
      <c r="D37" s="849"/>
    </row>
    <row r="38" spans="1:6" s="296" customFormat="1" ht="8.1" customHeight="1" thickTop="1" thickBot="1" x14ac:dyDescent="0.25">
      <c r="A38" s="284"/>
      <c r="B38" s="342"/>
      <c r="C38" s="364"/>
      <c r="D38" s="516"/>
    </row>
    <row r="39" spans="1:6" ht="21" customHeight="1" thickTop="1" x14ac:dyDescent="0.2">
      <c r="A39" s="735"/>
      <c r="B39" s="365" t="s">
        <v>1264</v>
      </c>
      <c r="C39" s="743" t="s">
        <v>892</v>
      </c>
      <c r="D39" s="744"/>
    </row>
    <row r="40" spans="1:6" ht="35.25" customHeight="1" x14ac:dyDescent="0.2">
      <c r="A40" s="736"/>
      <c r="B40" s="366" t="s">
        <v>1183</v>
      </c>
      <c r="C40" s="731" t="s">
        <v>1268</v>
      </c>
      <c r="D40" s="732"/>
    </row>
    <row r="41" spans="1:6" ht="21" customHeight="1" x14ac:dyDescent="0.2">
      <c r="A41" s="736"/>
      <c r="B41" s="366" t="s">
        <v>1184</v>
      </c>
      <c r="C41" s="733" t="s">
        <v>1267</v>
      </c>
      <c r="D41" s="734"/>
    </row>
    <row r="42" spans="1:6" ht="21" customHeight="1" thickBot="1" x14ac:dyDescent="0.25">
      <c r="A42" s="737"/>
      <c r="B42" s="368" t="s">
        <v>1185</v>
      </c>
      <c r="C42" s="729" t="s">
        <v>1395</v>
      </c>
      <c r="D42" s="730"/>
    </row>
    <row r="43" spans="1:6" ht="5.0999999999999996" customHeight="1" thickTop="1" thickBot="1" x14ac:dyDescent="0.25">
      <c r="A43" s="369"/>
      <c r="B43" s="366"/>
      <c r="C43" s="367"/>
      <c r="D43" s="517"/>
    </row>
    <row r="44" spans="1:6" ht="63" customHeight="1" thickTop="1" x14ac:dyDescent="0.2">
      <c r="A44" s="735"/>
      <c r="B44" s="365" t="s">
        <v>1265</v>
      </c>
      <c r="C44" s="738" t="s">
        <v>1372</v>
      </c>
      <c r="D44" s="739"/>
    </row>
    <row r="45" spans="1:6" ht="31.5" customHeight="1" x14ac:dyDescent="0.2">
      <c r="A45" s="736"/>
      <c r="B45" s="366" t="s">
        <v>1183</v>
      </c>
      <c r="C45" s="731" t="s">
        <v>1373</v>
      </c>
      <c r="D45" s="732"/>
    </row>
    <row r="46" spans="1:6" ht="21" customHeight="1" x14ac:dyDescent="0.2">
      <c r="A46" s="736"/>
      <c r="B46" s="366" t="s">
        <v>1184</v>
      </c>
      <c r="C46" s="733"/>
      <c r="D46" s="734"/>
    </row>
    <row r="47" spans="1:6" ht="21" customHeight="1" thickBot="1" x14ac:dyDescent="0.25">
      <c r="A47" s="737"/>
      <c r="B47" s="368" t="s">
        <v>1185</v>
      </c>
      <c r="C47" s="729" t="s">
        <v>1395</v>
      </c>
      <c r="D47" s="730"/>
    </row>
    <row r="48" spans="1:6" ht="16.5" thickTop="1" x14ac:dyDescent="0.2"/>
  </sheetData>
  <sheetProtection algorithmName="SHA-512" hashValue="GgIgjRfdQ8nCoAHDGq4lKjPN/sjfgU542xmKfGpHNlbk2zAAd67LNqvBaSGM656vjGbUgNPEHDhmU8egmi7GCg==" saltValue="L4qNNKKx0EpoRokAm9Fabg==" spinCount="100000" sheet="1" objects="1" scenarios="1"/>
  <mergeCells count="13">
    <mergeCell ref="A1:D1"/>
    <mergeCell ref="A3:D3"/>
    <mergeCell ref="A5:D5"/>
    <mergeCell ref="A39:A42"/>
    <mergeCell ref="C39:D39"/>
    <mergeCell ref="C47:D47"/>
    <mergeCell ref="C40:D40"/>
    <mergeCell ref="C41:D41"/>
    <mergeCell ref="C42:D42"/>
    <mergeCell ref="A44:A47"/>
    <mergeCell ref="C45:D45"/>
    <mergeCell ref="C46:D46"/>
    <mergeCell ref="C44:D44"/>
  </mergeCells>
  <printOptions horizontalCentered="1" verticalCentered="1"/>
  <pageMargins left="0.39370078740157483" right="0.11811023622047245" top="0.39370078740157483" bottom="0.39370078740157483" header="0.11811023622047245" footer="0.11811023622047245"/>
  <pageSetup paperSize="10" firstPageNumber="83" orientation="portrait" useFirstPageNumber="1" r:id="rId1"/>
  <headerFooter>
    <oddFooter>&amp;C&amp;"Corbel,Bold"&amp;11GRAND SUMMARY&amp;R&amp;"Corbel,Bold"&amp;11Page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tabColor theme="1"/>
  </sheetPr>
  <dimension ref="A1:I821"/>
  <sheetViews>
    <sheetView view="pageBreakPreview" zoomScale="80" zoomScaleNormal="100" zoomScaleSheetLayoutView="80" workbookViewId="0">
      <selection sqref="A1:XFD1048576"/>
    </sheetView>
  </sheetViews>
  <sheetFormatPr defaultRowHeight="15" x14ac:dyDescent="0.2"/>
  <cols>
    <col min="1" max="1" width="6.7109375" style="185" customWidth="1"/>
    <col min="2" max="2" width="0.85546875" style="189" customWidth="1"/>
    <col min="3" max="3" width="7.42578125" style="189" customWidth="1"/>
    <col min="4" max="4" width="5.85546875" style="189" customWidth="1"/>
    <col min="5" max="5" width="21.28515625" style="189" customWidth="1"/>
    <col min="6" max="6" width="15.7109375" style="189" customWidth="1"/>
    <col min="7" max="7" width="26.7109375" style="189" customWidth="1"/>
    <col min="8" max="8" width="0.85546875" style="189" customWidth="1"/>
    <col min="9" max="9" width="18.5703125" style="577" customWidth="1"/>
    <col min="10" max="16384" width="9.140625" style="180"/>
  </cols>
  <sheetData>
    <row r="1" spans="1:9" ht="48.75" customHeight="1" thickTop="1" thickBot="1" x14ac:dyDescent="0.25">
      <c r="A1" s="678" t="s">
        <v>1399</v>
      </c>
      <c r="B1" s="678"/>
      <c r="C1" s="678"/>
      <c r="D1" s="678"/>
      <c r="E1" s="678"/>
      <c r="F1" s="678"/>
      <c r="G1" s="678"/>
      <c r="H1" s="678"/>
      <c r="I1" s="678"/>
    </row>
    <row r="2" spans="1:9" ht="30" customHeight="1" thickTop="1" x14ac:dyDescent="0.2">
      <c r="A2" s="181" t="s">
        <v>814</v>
      </c>
      <c r="B2" s="182"/>
      <c r="C2" s="679" t="s">
        <v>815</v>
      </c>
      <c r="D2" s="679"/>
      <c r="E2" s="679"/>
      <c r="F2" s="679"/>
      <c r="G2" s="679"/>
      <c r="H2" s="182"/>
      <c r="I2" s="576" t="s">
        <v>1223</v>
      </c>
    </row>
    <row r="3" spans="1:9" ht="5.0999999999999996" customHeight="1" x14ac:dyDescent="0.2">
      <c r="A3" s="183"/>
      <c r="B3" s="184"/>
      <c r="C3" s="184"/>
      <c r="D3" s="184"/>
      <c r="E3" s="184"/>
      <c r="F3" s="184"/>
      <c r="G3" s="184"/>
      <c r="H3" s="184"/>
      <c r="I3" s="745"/>
    </row>
    <row r="4" spans="1:9" s="187" customFormat="1" ht="15.75" customHeight="1" x14ac:dyDescent="0.2">
      <c r="A4" s="185"/>
      <c r="B4" s="184"/>
      <c r="C4" s="654" t="s">
        <v>881</v>
      </c>
      <c r="D4" s="654"/>
      <c r="E4" s="654"/>
      <c r="F4" s="654"/>
      <c r="G4" s="654"/>
      <c r="H4" s="186"/>
      <c r="I4" s="746"/>
    </row>
    <row r="5" spans="1:9" s="187" customFormat="1" ht="5.0999999999999996" customHeight="1" x14ac:dyDescent="0.2">
      <c r="A5" s="185"/>
      <c r="B5" s="184"/>
      <c r="C5" s="188"/>
      <c r="D5" s="188"/>
      <c r="E5" s="188"/>
      <c r="F5" s="188"/>
      <c r="G5" s="188"/>
      <c r="H5" s="188"/>
      <c r="I5" s="746"/>
    </row>
    <row r="6" spans="1:9" s="187" customFormat="1" ht="15.75" customHeight="1" x14ac:dyDescent="0.2">
      <c r="A6" s="185"/>
      <c r="B6" s="184"/>
      <c r="C6" s="654" t="s">
        <v>882</v>
      </c>
      <c r="D6" s="654"/>
      <c r="E6" s="654"/>
      <c r="F6" s="654"/>
      <c r="G6" s="654"/>
      <c r="H6" s="186"/>
      <c r="I6" s="746"/>
    </row>
    <row r="7" spans="1:9" ht="9.9499999999999993" customHeight="1" x14ac:dyDescent="0.2">
      <c r="I7" s="747"/>
    </row>
    <row r="8" spans="1:9" ht="15.75" customHeight="1" x14ac:dyDescent="0.2">
      <c r="A8" s="185" t="s">
        <v>575</v>
      </c>
      <c r="C8" s="188" t="s">
        <v>883</v>
      </c>
      <c r="D8" s="184"/>
      <c r="E8" s="184"/>
      <c r="I8" s="747"/>
    </row>
    <row r="9" spans="1:9" ht="5.0999999999999996" customHeight="1" x14ac:dyDescent="0.2">
      <c r="I9" s="747"/>
    </row>
    <row r="10" spans="1:9" ht="15.75" customHeight="1" x14ac:dyDescent="0.2">
      <c r="C10" s="189" t="s">
        <v>884</v>
      </c>
      <c r="I10" s="747"/>
    </row>
    <row r="11" spans="1:9" ht="15.75" customHeight="1" x14ac:dyDescent="0.2">
      <c r="I11" s="747"/>
    </row>
    <row r="12" spans="1:9" ht="15.75" customHeight="1" x14ac:dyDescent="0.2">
      <c r="C12" s="184" t="s">
        <v>885</v>
      </c>
      <c r="F12" s="680" t="s">
        <v>1351</v>
      </c>
      <c r="G12" s="680"/>
      <c r="H12" s="440"/>
      <c r="I12" s="747"/>
    </row>
    <row r="13" spans="1:9" ht="15.75" customHeight="1" x14ac:dyDescent="0.2">
      <c r="F13" s="670" t="s">
        <v>1306</v>
      </c>
      <c r="G13" s="670"/>
      <c r="H13" s="681"/>
      <c r="I13" s="747"/>
    </row>
    <row r="14" spans="1:9" ht="15.75" customHeight="1" x14ac:dyDescent="0.2">
      <c r="C14" s="430"/>
      <c r="D14" s="430"/>
      <c r="E14" s="430"/>
      <c r="F14" s="671" t="s">
        <v>1232</v>
      </c>
      <c r="G14" s="671"/>
      <c r="H14" s="440"/>
      <c r="I14" s="747"/>
    </row>
    <row r="15" spans="1:9" ht="15.75" customHeight="1" x14ac:dyDescent="0.2">
      <c r="F15" s="441"/>
      <c r="G15" s="442"/>
      <c r="H15" s="440"/>
      <c r="I15" s="747"/>
    </row>
    <row r="16" spans="1:9" ht="15.75" customHeight="1" x14ac:dyDescent="0.2">
      <c r="C16" s="184" t="s">
        <v>887</v>
      </c>
      <c r="F16" s="672" t="s">
        <v>1300</v>
      </c>
      <c r="G16" s="672"/>
      <c r="H16" s="439"/>
      <c r="I16" s="748"/>
    </row>
    <row r="17" spans="3:9" ht="15.75" customHeight="1" x14ac:dyDescent="0.2">
      <c r="F17" s="670" t="s">
        <v>1302</v>
      </c>
      <c r="G17" s="670"/>
      <c r="H17" s="439"/>
      <c r="I17" s="748"/>
    </row>
    <row r="18" spans="3:9" ht="15.75" customHeight="1" x14ac:dyDescent="0.2">
      <c r="C18" s="430"/>
      <c r="D18" s="430"/>
      <c r="E18" s="430"/>
      <c r="F18" s="671" t="s">
        <v>886</v>
      </c>
      <c r="G18" s="671"/>
      <c r="H18" s="439"/>
      <c r="I18" s="748"/>
    </row>
    <row r="19" spans="3:9" ht="15.75" customHeight="1" x14ac:dyDescent="0.2">
      <c r="F19" s="441"/>
      <c r="G19" s="442"/>
      <c r="H19" s="440"/>
      <c r="I19" s="747"/>
    </row>
    <row r="20" spans="3:9" ht="15.75" customHeight="1" x14ac:dyDescent="0.2">
      <c r="C20" s="184" t="s">
        <v>888</v>
      </c>
      <c r="F20" s="672" t="s">
        <v>1300</v>
      </c>
      <c r="G20" s="672"/>
      <c r="H20" s="439"/>
      <c r="I20" s="748"/>
    </row>
    <row r="21" spans="3:9" ht="15.75" customHeight="1" x14ac:dyDescent="0.2">
      <c r="F21" s="670" t="s">
        <v>1302</v>
      </c>
      <c r="G21" s="670"/>
      <c r="H21" s="439"/>
      <c r="I21" s="748"/>
    </row>
    <row r="22" spans="3:9" ht="15.75" customHeight="1" x14ac:dyDescent="0.2">
      <c r="C22" s="430"/>
      <c r="D22" s="430"/>
      <c r="E22" s="430"/>
      <c r="F22" s="671" t="s">
        <v>886</v>
      </c>
      <c r="G22" s="671"/>
      <c r="H22" s="439"/>
      <c r="I22" s="748"/>
    </row>
    <row r="23" spans="3:9" ht="15.75" customHeight="1" x14ac:dyDescent="0.2">
      <c r="F23" s="441"/>
      <c r="G23" s="442"/>
      <c r="H23" s="440"/>
      <c r="I23" s="747"/>
    </row>
    <row r="24" spans="3:9" ht="15.75" customHeight="1" x14ac:dyDescent="0.2">
      <c r="C24" s="184" t="s">
        <v>889</v>
      </c>
      <c r="F24" s="672" t="s">
        <v>1303</v>
      </c>
      <c r="G24" s="672"/>
      <c r="H24" s="443"/>
      <c r="I24" s="747"/>
    </row>
    <row r="25" spans="3:9" ht="15.75" customHeight="1" x14ac:dyDescent="0.2">
      <c r="F25" s="670" t="s">
        <v>1305</v>
      </c>
      <c r="G25" s="670"/>
      <c r="H25" s="443"/>
      <c r="I25" s="747"/>
    </row>
    <row r="26" spans="3:9" ht="15.75" customHeight="1" x14ac:dyDescent="0.2">
      <c r="C26" s="430"/>
      <c r="D26" s="430"/>
      <c r="E26" s="430"/>
      <c r="F26" s="671" t="s">
        <v>886</v>
      </c>
      <c r="G26" s="671"/>
      <c r="H26" s="443"/>
      <c r="I26" s="747"/>
    </row>
    <row r="27" spans="3:9" ht="15.75" customHeight="1" x14ac:dyDescent="0.2">
      <c r="F27" s="441"/>
      <c r="G27" s="442"/>
      <c r="H27" s="440"/>
      <c r="I27" s="747"/>
    </row>
    <row r="28" spans="3:9" ht="15.75" customHeight="1" x14ac:dyDescent="0.2">
      <c r="C28" s="184" t="s">
        <v>890</v>
      </c>
      <c r="F28" s="672"/>
      <c r="G28" s="672"/>
      <c r="H28" s="443"/>
      <c r="I28" s="747"/>
    </row>
    <row r="29" spans="3:9" ht="15.75" customHeight="1" x14ac:dyDescent="0.2">
      <c r="F29" s="670"/>
      <c r="G29" s="670"/>
      <c r="H29" s="443"/>
      <c r="I29" s="747"/>
    </row>
    <row r="30" spans="3:9" ht="15.75" customHeight="1" x14ac:dyDescent="0.2">
      <c r="C30" s="430"/>
      <c r="D30" s="430"/>
      <c r="E30" s="430"/>
      <c r="F30" s="671"/>
      <c r="G30" s="671"/>
      <c r="H30" s="443"/>
      <c r="I30" s="747"/>
    </row>
    <row r="31" spans="3:9" ht="15.75" customHeight="1" x14ac:dyDescent="0.2">
      <c r="F31" s="441"/>
      <c r="G31" s="441"/>
      <c r="H31" s="443"/>
      <c r="I31" s="747"/>
    </row>
    <row r="32" spans="3:9" ht="15.75" customHeight="1" x14ac:dyDescent="0.2">
      <c r="C32" s="184" t="s">
        <v>891</v>
      </c>
      <c r="F32" s="672" t="s">
        <v>892</v>
      </c>
      <c r="G32" s="672"/>
      <c r="H32" s="439"/>
      <c r="I32" s="748"/>
    </row>
    <row r="33" spans="1:9" ht="15.75" customHeight="1" x14ac:dyDescent="0.2">
      <c r="F33" s="670" t="s">
        <v>1222</v>
      </c>
      <c r="G33" s="670"/>
      <c r="H33" s="439"/>
      <c r="I33" s="748"/>
    </row>
    <row r="34" spans="1:9" ht="15.75" customHeight="1" x14ac:dyDescent="0.2">
      <c r="C34" s="430"/>
      <c r="D34" s="430"/>
      <c r="E34" s="430"/>
      <c r="F34" s="671" t="s">
        <v>886</v>
      </c>
      <c r="G34" s="671"/>
      <c r="H34" s="439"/>
      <c r="I34" s="748"/>
    </row>
    <row r="35" spans="1:9" ht="15.75" customHeight="1" x14ac:dyDescent="0.2">
      <c r="F35" s="190"/>
      <c r="I35" s="747"/>
    </row>
    <row r="36" spans="1:9" ht="15.75" customHeight="1" x14ac:dyDescent="0.2">
      <c r="A36" s="185" t="s">
        <v>595</v>
      </c>
      <c r="C36" s="188" t="s">
        <v>893</v>
      </c>
      <c r="D36" s="184"/>
      <c r="E36" s="184"/>
      <c r="I36" s="747"/>
    </row>
    <row r="37" spans="1:9" ht="5.0999999999999996" customHeight="1" x14ac:dyDescent="0.2">
      <c r="I37" s="747"/>
    </row>
    <row r="38" spans="1:9" ht="35.25" customHeight="1" x14ac:dyDescent="0.2">
      <c r="C38" s="655" t="s">
        <v>894</v>
      </c>
      <c r="D38" s="655"/>
      <c r="E38" s="655"/>
      <c r="F38" s="655"/>
      <c r="G38" s="655"/>
      <c r="H38" s="191"/>
      <c r="I38" s="748"/>
    </row>
    <row r="39" spans="1:9" ht="8.1" customHeight="1" x14ac:dyDescent="0.2">
      <c r="I39" s="747"/>
    </row>
    <row r="40" spans="1:9" ht="61.5" customHeight="1" x14ac:dyDescent="0.2">
      <c r="C40" s="684" t="s">
        <v>1273</v>
      </c>
      <c r="D40" s="685"/>
      <c r="E40" s="685"/>
      <c r="F40" s="685"/>
      <c r="G40" s="685"/>
      <c r="H40" s="192"/>
      <c r="I40" s="749"/>
    </row>
    <row r="41" spans="1:9" ht="8.1" customHeight="1" x14ac:dyDescent="0.2">
      <c r="I41" s="747"/>
    </row>
    <row r="42" spans="1:9" ht="51" customHeight="1" x14ac:dyDescent="0.2">
      <c r="C42" s="684" t="s">
        <v>1274</v>
      </c>
      <c r="D42" s="685"/>
      <c r="E42" s="685"/>
      <c r="F42" s="685"/>
      <c r="G42" s="685"/>
      <c r="H42" s="192"/>
      <c r="I42" s="749"/>
    </row>
    <row r="43" spans="1:9" ht="8.1" customHeight="1" x14ac:dyDescent="0.2">
      <c r="C43" s="193"/>
      <c r="D43" s="191"/>
      <c r="E43" s="191"/>
      <c r="F43" s="191"/>
      <c r="G43" s="191"/>
      <c r="H43" s="191"/>
      <c r="I43" s="748"/>
    </row>
    <row r="44" spans="1:9" ht="8.1" customHeight="1" thickBot="1" x14ac:dyDescent="0.25">
      <c r="C44" s="193"/>
      <c r="D44" s="191"/>
      <c r="E44" s="191"/>
      <c r="F44" s="191"/>
      <c r="G44" s="191"/>
      <c r="H44" s="191"/>
      <c r="I44" s="748"/>
    </row>
    <row r="45" spans="1:9" s="197" customFormat="1" ht="30" customHeight="1" thickTop="1" x14ac:dyDescent="0.2">
      <c r="A45" s="194"/>
      <c r="B45" s="195"/>
      <c r="C45" s="649" t="s">
        <v>1196</v>
      </c>
      <c r="D45" s="649"/>
      <c r="E45" s="649"/>
      <c r="F45" s="649"/>
      <c r="G45" s="649"/>
      <c r="H45" s="196"/>
      <c r="I45" s="750">
        <f>SUM(I3:I43)</f>
        <v>0</v>
      </c>
    </row>
    <row r="46" spans="1:9" s="197" customFormat="1" ht="30" customHeight="1" thickBot="1" x14ac:dyDescent="0.25">
      <c r="A46" s="198"/>
      <c r="B46" s="199"/>
      <c r="C46" s="650" t="s">
        <v>1197</v>
      </c>
      <c r="D46" s="650"/>
      <c r="E46" s="650"/>
      <c r="F46" s="650"/>
      <c r="G46" s="650"/>
      <c r="H46" s="200"/>
      <c r="I46" s="751">
        <f>I45</f>
        <v>0</v>
      </c>
    </row>
    <row r="47" spans="1:9" ht="15.75" customHeight="1" thickTop="1" x14ac:dyDescent="0.2">
      <c r="G47" s="201"/>
      <c r="H47" s="201"/>
      <c r="I47" s="747"/>
    </row>
    <row r="48" spans="1:9" ht="15.75" customHeight="1" x14ac:dyDescent="0.2">
      <c r="C48" s="188" t="s">
        <v>895</v>
      </c>
      <c r="E48" s="655" t="s">
        <v>896</v>
      </c>
      <c r="F48" s="655"/>
      <c r="G48" s="655"/>
      <c r="H48" s="191"/>
      <c r="I48" s="748"/>
    </row>
    <row r="49" spans="3:9" ht="8.1" customHeight="1" x14ac:dyDescent="0.2">
      <c r="C49" s="202"/>
      <c r="I49" s="747"/>
    </row>
    <row r="50" spans="3:9" ht="15.75" customHeight="1" x14ac:dyDescent="0.2">
      <c r="C50" s="188" t="s">
        <v>897</v>
      </c>
      <c r="E50" s="655" t="s">
        <v>898</v>
      </c>
      <c r="F50" s="655"/>
      <c r="G50" s="655"/>
      <c r="H50" s="191"/>
      <c r="I50" s="748"/>
    </row>
    <row r="51" spans="3:9" ht="8.1" customHeight="1" x14ac:dyDescent="0.2">
      <c r="G51" s="201"/>
      <c r="H51" s="201"/>
      <c r="I51" s="747"/>
    </row>
    <row r="52" spans="3:9" ht="15.75" customHeight="1" x14ac:dyDescent="0.2">
      <c r="C52" s="188" t="s">
        <v>899</v>
      </c>
      <c r="E52" s="686" t="s">
        <v>900</v>
      </c>
      <c r="F52" s="686"/>
      <c r="G52" s="686"/>
      <c r="H52" s="191"/>
      <c r="I52" s="748"/>
    </row>
    <row r="53" spans="3:9" ht="8.1" customHeight="1" x14ac:dyDescent="0.2">
      <c r="C53" s="202"/>
      <c r="I53" s="747"/>
    </row>
    <row r="54" spans="3:9" ht="15.75" customHeight="1" x14ac:dyDescent="0.2">
      <c r="C54" s="203" t="s">
        <v>901</v>
      </c>
      <c r="D54" s="189" t="s">
        <v>902</v>
      </c>
      <c r="I54" s="747"/>
    </row>
    <row r="55" spans="3:9" ht="8.1" customHeight="1" x14ac:dyDescent="0.2">
      <c r="C55" s="188"/>
      <c r="I55" s="747"/>
    </row>
    <row r="56" spans="3:9" ht="15.75" customHeight="1" x14ac:dyDescent="0.2">
      <c r="C56" s="203" t="s">
        <v>903</v>
      </c>
      <c r="D56" s="189" t="s">
        <v>904</v>
      </c>
      <c r="I56" s="747"/>
    </row>
    <row r="57" spans="3:9" ht="8.1" customHeight="1" x14ac:dyDescent="0.2">
      <c r="C57" s="184"/>
      <c r="I57" s="747"/>
    </row>
    <row r="58" spans="3:9" ht="15.75" customHeight="1" x14ac:dyDescent="0.2">
      <c r="C58" s="203" t="s">
        <v>1224</v>
      </c>
      <c r="D58" s="189" t="s">
        <v>905</v>
      </c>
      <c r="I58" s="747"/>
    </row>
    <row r="59" spans="3:9" ht="8.1" customHeight="1" x14ac:dyDescent="0.2">
      <c r="G59" s="201"/>
      <c r="H59" s="201"/>
      <c r="I59" s="747"/>
    </row>
    <row r="60" spans="3:9" ht="15.75" customHeight="1" x14ac:dyDescent="0.2">
      <c r="C60" s="188" t="s">
        <v>906</v>
      </c>
      <c r="D60" s="189" t="s">
        <v>907</v>
      </c>
      <c r="I60" s="747"/>
    </row>
    <row r="61" spans="3:9" ht="8.1" customHeight="1" x14ac:dyDescent="0.2">
      <c r="C61" s="188"/>
      <c r="I61" s="747"/>
    </row>
    <row r="62" spans="3:9" ht="15.75" customHeight="1" x14ac:dyDescent="0.2">
      <c r="C62" s="203" t="s">
        <v>908</v>
      </c>
      <c r="D62" s="189" t="s">
        <v>909</v>
      </c>
      <c r="I62" s="747"/>
    </row>
    <row r="63" spans="3:9" ht="8.1" customHeight="1" x14ac:dyDescent="0.2">
      <c r="C63" s="188"/>
      <c r="I63" s="747"/>
    </row>
    <row r="64" spans="3:9" ht="15.75" customHeight="1" x14ac:dyDescent="0.2">
      <c r="C64" s="188" t="s">
        <v>910</v>
      </c>
      <c r="D64" s="189" t="s">
        <v>911</v>
      </c>
      <c r="I64" s="747"/>
    </row>
    <row r="65" spans="1:9" ht="8.1" customHeight="1" x14ac:dyDescent="0.2">
      <c r="C65" s="188"/>
      <c r="I65" s="747"/>
    </row>
    <row r="66" spans="1:9" ht="15.75" customHeight="1" x14ac:dyDescent="0.2">
      <c r="C66" s="188" t="s">
        <v>912</v>
      </c>
      <c r="D66" s="189" t="s">
        <v>913</v>
      </c>
      <c r="I66" s="747"/>
    </row>
    <row r="67" spans="1:9" ht="8.1" customHeight="1" x14ac:dyDescent="0.2">
      <c r="C67" s="184"/>
      <c r="I67" s="747"/>
    </row>
    <row r="68" spans="1:9" ht="33.75" customHeight="1" x14ac:dyDescent="0.2">
      <c r="C68" s="203" t="s">
        <v>914</v>
      </c>
      <c r="D68" s="659" t="s">
        <v>915</v>
      </c>
      <c r="E68" s="659"/>
      <c r="F68" s="659"/>
      <c r="G68" s="659"/>
      <c r="H68" s="191"/>
      <c r="I68" s="748"/>
    </row>
    <row r="69" spans="1:9" ht="8.1" customHeight="1" x14ac:dyDescent="0.2">
      <c r="C69" s="203"/>
      <c r="D69" s="191"/>
      <c r="E69" s="191"/>
      <c r="F69" s="191"/>
      <c r="G69" s="191"/>
      <c r="H69" s="191"/>
      <c r="I69" s="748"/>
    </row>
    <row r="70" spans="1:9" ht="34.5" customHeight="1" x14ac:dyDescent="0.2">
      <c r="C70" s="203" t="s">
        <v>916</v>
      </c>
      <c r="D70" s="659" t="s">
        <v>917</v>
      </c>
      <c r="E70" s="659"/>
      <c r="F70" s="659"/>
      <c r="G70" s="659"/>
      <c r="H70" s="191"/>
      <c r="I70" s="748"/>
    </row>
    <row r="71" spans="1:9" ht="8.1" customHeight="1" x14ac:dyDescent="0.2">
      <c r="C71" s="193"/>
      <c r="D71" s="191"/>
      <c r="E71" s="191"/>
      <c r="F71" s="191"/>
      <c r="G71" s="191"/>
      <c r="H71" s="191"/>
      <c r="I71" s="748"/>
    </row>
    <row r="72" spans="1:9" ht="32.25" customHeight="1" x14ac:dyDescent="0.2">
      <c r="C72" s="683" t="s">
        <v>1248</v>
      </c>
      <c r="D72" s="655"/>
      <c r="E72" s="655"/>
      <c r="F72" s="655"/>
      <c r="G72" s="655"/>
      <c r="H72" s="191"/>
      <c r="I72" s="748"/>
    </row>
    <row r="73" spans="1:9" ht="8.1" customHeight="1" x14ac:dyDescent="0.2">
      <c r="G73" s="201"/>
      <c r="H73" s="201"/>
      <c r="I73" s="747"/>
    </row>
    <row r="74" spans="1:9" ht="19.5" customHeight="1" x14ac:dyDescent="0.2">
      <c r="C74" s="682" t="s">
        <v>1249</v>
      </c>
      <c r="D74" s="682"/>
      <c r="E74" s="682"/>
      <c r="F74" s="682"/>
      <c r="G74" s="682"/>
      <c r="H74" s="204"/>
      <c r="I74" s="752"/>
    </row>
    <row r="75" spans="1:9" ht="8.1" customHeight="1" x14ac:dyDescent="0.2">
      <c r="I75" s="747"/>
    </row>
    <row r="76" spans="1:9" ht="84" customHeight="1" x14ac:dyDescent="0.2">
      <c r="C76" s="660" t="s">
        <v>1250</v>
      </c>
      <c r="D76" s="660"/>
      <c r="E76" s="660"/>
      <c r="F76" s="660"/>
      <c r="G76" s="660"/>
      <c r="H76" s="205"/>
      <c r="I76" s="752"/>
    </row>
    <row r="77" spans="1:9" ht="8.1" customHeight="1" x14ac:dyDescent="0.2">
      <c r="I77" s="747"/>
    </row>
    <row r="78" spans="1:9" ht="52.5" customHeight="1" x14ac:dyDescent="0.2">
      <c r="C78" s="660" t="s">
        <v>1251</v>
      </c>
      <c r="D78" s="660"/>
      <c r="E78" s="660"/>
      <c r="F78" s="660"/>
      <c r="G78" s="660"/>
      <c r="H78" s="205"/>
      <c r="I78" s="752"/>
    </row>
    <row r="79" spans="1:9" ht="8.1" customHeight="1" x14ac:dyDescent="0.2">
      <c r="I79" s="747"/>
    </row>
    <row r="80" spans="1:9" ht="15.75" customHeight="1" x14ac:dyDescent="0.2">
      <c r="A80" s="185" t="s">
        <v>575</v>
      </c>
      <c r="C80" s="188" t="s">
        <v>918</v>
      </c>
      <c r="D80" s="184"/>
      <c r="E80" s="184"/>
      <c r="I80" s="747"/>
    </row>
    <row r="81" spans="1:9" ht="9.9499999999999993" customHeight="1" x14ac:dyDescent="0.2">
      <c r="I81" s="747"/>
    </row>
    <row r="82" spans="1:9" ht="59.25" customHeight="1" thickBot="1" x14ac:dyDescent="0.25">
      <c r="C82" s="655" t="s">
        <v>919</v>
      </c>
      <c r="D82" s="655"/>
      <c r="E82" s="655"/>
      <c r="F82" s="655"/>
      <c r="G82" s="655"/>
      <c r="H82" s="191"/>
      <c r="I82" s="748"/>
    </row>
    <row r="83" spans="1:9" s="197" customFormat="1" ht="30" customHeight="1" thickTop="1" x14ac:dyDescent="0.2">
      <c r="A83" s="194"/>
      <c r="B83" s="195"/>
      <c r="C83" s="649" t="s">
        <v>1196</v>
      </c>
      <c r="D83" s="649"/>
      <c r="E83" s="649"/>
      <c r="F83" s="649"/>
      <c r="G83" s="649"/>
      <c r="H83" s="196"/>
      <c r="I83" s="750">
        <f>SUM(I46:I82)</f>
        <v>0</v>
      </c>
    </row>
    <row r="84" spans="1:9" s="197" customFormat="1" ht="30" customHeight="1" thickBot="1" x14ac:dyDescent="0.25">
      <c r="A84" s="198"/>
      <c r="B84" s="199"/>
      <c r="C84" s="650" t="s">
        <v>1197</v>
      </c>
      <c r="D84" s="650"/>
      <c r="E84" s="650"/>
      <c r="F84" s="650"/>
      <c r="G84" s="650"/>
      <c r="H84" s="200"/>
      <c r="I84" s="751">
        <f>I83</f>
        <v>0</v>
      </c>
    </row>
    <row r="85" spans="1:9" ht="15.75" customHeight="1" thickTop="1" x14ac:dyDescent="0.2">
      <c r="I85" s="747"/>
    </row>
    <row r="86" spans="1:9" ht="15.75" customHeight="1" x14ac:dyDescent="0.2">
      <c r="A86" s="185" t="s">
        <v>575</v>
      </c>
      <c r="C86" s="188" t="s">
        <v>920</v>
      </c>
      <c r="D86" s="184"/>
      <c r="E86" s="184"/>
      <c r="I86" s="747"/>
    </row>
    <row r="87" spans="1:9" ht="8.1" customHeight="1" x14ac:dyDescent="0.2">
      <c r="I87" s="747"/>
    </row>
    <row r="88" spans="1:9" ht="33.75" customHeight="1" x14ac:dyDescent="0.2">
      <c r="C88" s="673" t="s">
        <v>1403</v>
      </c>
      <c r="D88" s="673"/>
      <c r="E88" s="673"/>
      <c r="F88" s="673"/>
      <c r="G88" s="673"/>
      <c r="H88" s="206"/>
      <c r="I88" s="748"/>
    </row>
    <row r="89" spans="1:9" ht="8.1" customHeight="1" x14ac:dyDescent="0.2">
      <c r="C89" s="207"/>
      <c r="D89" s="207"/>
      <c r="E89" s="207"/>
      <c r="F89" s="207"/>
      <c r="G89" s="207"/>
      <c r="H89" s="207"/>
      <c r="I89" s="747"/>
    </row>
    <row r="90" spans="1:9" ht="15.75" customHeight="1" x14ac:dyDescent="0.2">
      <c r="A90" s="185" t="s">
        <v>595</v>
      </c>
      <c r="C90" s="188" t="s">
        <v>921</v>
      </c>
      <c r="D90" s="184"/>
      <c r="E90" s="184"/>
      <c r="I90" s="747"/>
    </row>
    <row r="91" spans="1:9" ht="8.1" customHeight="1" x14ac:dyDescent="0.2">
      <c r="I91" s="747"/>
    </row>
    <row r="92" spans="1:9" ht="22.5" customHeight="1" x14ac:dyDescent="0.2">
      <c r="C92" s="661" t="s">
        <v>1278</v>
      </c>
      <c r="D92" s="661"/>
      <c r="E92" s="661"/>
      <c r="F92" s="661"/>
      <c r="G92" s="661"/>
      <c r="H92" s="208"/>
      <c r="I92" s="748"/>
    </row>
    <row r="93" spans="1:9" ht="8.1" customHeight="1" x14ac:dyDescent="0.2">
      <c r="I93" s="747"/>
    </row>
    <row r="94" spans="1:9" ht="152.25" customHeight="1" x14ac:dyDescent="0.2">
      <c r="C94" s="687" t="s">
        <v>922</v>
      </c>
      <c r="D94" s="687"/>
      <c r="E94" s="687"/>
      <c r="F94" s="687"/>
      <c r="G94" s="687"/>
      <c r="H94" s="206"/>
      <c r="I94" s="748"/>
    </row>
    <row r="95" spans="1:9" ht="8.1" customHeight="1" x14ac:dyDescent="0.2">
      <c r="A95" s="209"/>
      <c r="B95" s="210"/>
      <c r="C95" s="208"/>
      <c r="D95" s="208"/>
      <c r="E95" s="208"/>
      <c r="F95" s="208"/>
      <c r="G95" s="208"/>
      <c r="H95" s="208"/>
      <c r="I95" s="748"/>
    </row>
    <row r="96" spans="1:9" ht="15.75" customHeight="1" x14ac:dyDescent="0.2">
      <c r="A96" s="209" t="s">
        <v>749</v>
      </c>
      <c r="B96" s="210"/>
      <c r="C96" s="211" t="s">
        <v>923</v>
      </c>
      <c r="D96" s="212"/>
      <c r="E96" s="212"/>
      <c r="F96" s="210"/>
      <c r="G96" s="210"/>
      <c r="H96" s="210"/>
      <c r="I96" s="747"/>
    </row>
    <row r="97" spans="1:9" ht="8.1" customHeight="1" x14ac:dyDescent="0.2">
      <c r="A97" s="209"/>
      <c r="B97" s="210"/>
      <c r="C97" s="210"/>
      <c r="D97" s="210"/>
      <c r="E97" s="210"/>
      <c r="F97" s="210"/>
      <c r="G97" s="210"/>
      <c r="H97" s="210"/>
      <c r="I97" s="747"/>
    </row>
    <row r="98" spans="1:9" ht="33.75" customHeight="1" x14ac:dyDescent="0.2">
      <c r="A98" s="209"/>
      <c r="B98" s="210"/>
      <c r="C98" s="674" t="s">
        <v>1245</v>
      </c>
      <c r="D98" s="674"/>
      <c r="E98" s="674"/>
      <c r="F98" s="674"/>
      <c r="G98" s="674"/>
      <c r="H98" s="213"/>
      <c r="I98" s="748"/>
    </row>
    <row r="99" spans="1:9" ht="8.1" customHeight="1" x14ac:dyDescent="0.2">
      <c r="A99" s="209"/>
      <c r="B99" s="210"/>
      <c r="C99" s="210"/>
      <c r="D99" s="210"/>
      <c r="E99" s="210"/>
      <c r="F99" s="210"/>
      <c r="G99" s="210"/>
      <c r="H99" s="210"/>
      <c r="I99" s="747"/>
    </row>
    <row r="100" spans="1:9" ht="65.25" customHeight="1" x14ac:dyDescent="0.2">
      <c r="A100" s="214"/>
      <c r="B100" s="215"/>
      <c r="C100" s="452" t="s">
        <v>870</v>
      </c>
      <c r="D100" s="676" t="s">
        <v>1413</v>
      </c>
      <c r="E100" s="661"/>
      <c r="F100" s="661"/>
      <c r="G100" s="661"/>
      <c r="H100" s="208"/>
      <c r="I100" s="748"/>
    </row>
    <row r="101" spans="1:9" ht="8.1" customHeight="1" x14ac:dyDescent="0.2">
      <c r="A101" s="209"/>
      <c r="B101" s="210"/>
      <c r="C101" s="217"/>
      <c r="D101" s="218"/>
      <c r="E101" s="218"/>
      <c r="F101" s="218"/>
      <c r="G101" s="218"/>
      <c r="H101" s="218"/>
      <c r="I101" s="747"/>
    </row>
    <row r="102" spans="1:9" ht="42.75" customHeight="1" x14ac:dyDescent="0.2">
      <c r="A102" s="214"/>
      <c r="B102" s="215"/>
      <c r="C102" s="452" t="s">
        <v>871</v>
      </c>
      <c r="D102" s="676" t="s">
        <v>1293</v>
      </c>
      <c r="E102" s="661"/>
      <c r="F102" s="661"/>
      <c r="G102" s="661"/>
      <c r="H102" s="208"/>
      <c r="I102" s="748"/>
    </row>
    <row r="103" spans="1:9" ht="8.1" customHeight="1" x14ac:dyDescent="0.2">
      <c r="A103" s="214"/>
      <c r="B103" s="215"/>
      <c r="C103" s="219"/>
      <c r="D103" s="208"/>
      <c r="E103" s="208"/>
      <c r="F103" s="208"/>
      <c r="G103" s="208"/>
      <c r="H103" s="208"/>
      <c r="I103" s="748"/>
    </row>
    <row r="104" spans="1:9" ht="42.75" customHeight="1" x14ac:dyDescent="0.2">
      <c r="A104" s="214"/>
      <c r="B104" s="215"/>
      <c r="C104" s="216"/>
      <c r="D104" s="677"/>
      <c r="E104" s="673"/>
      <c r="F104" s="673"/>
      <c r="G104" s="673"/>
      <c r="H104" s="208"/>
      <c r="I104" s="748"/>
    </row>
    <row r="105" spans="1:9" ht="15.75" customHeight="1" x14ac:dyDescent="0.2">
      <c r="A105" s="214"/>
      <c r="B105" s="215"/>
      <c r="C105" s="215"/>
      <c r="D105" s="208"/>
      <c r="E105" s="208"/>
      <c r="F105" s="208"/>
      <c r="G105" s="208"/>
      <c r="H105" s="208"/>
      <c r="I105" s="748"/>
    </row>
    <row r="106" spans="1:9" ht="15.75" customHeight="1" x14ac:dyDescent="0.2">
      <c r="A106" s="214"/>
      <c r="B106" s="215"/>
      <c r="C106" s="215"/>
      <c r="D106" s="208"/>
      <c r="E106" s="208"/>
      <c r="F106" s="208"/>
      <c r="G106" s="208"/>
      <c r="H106" s="208"/>
      <c r="I106" s="748"/>
    </row>
    <row r="107" spans="1:9" ht="15.75" customHeight="1" x14ac:dyDescent="0.2">
      <c r="A107" s="214"/>
      <c r="B107" s="215"/>
      <c r="C107" s="215"/>
      <c r="D107" s="208"/>
      <c r="E107" s="208"/>
      <c r="F107" s="208"/>
      <c r="G107" s="208"/>
      <c r="H107" s="208"/>
      <c r="I107" s="748"/>
    </row>
    <row r="108" spans="1:9" ht="15.75" customHeight="1" x14ac:dyDescent="0.2">
      <c r="A108" s="214"/>
      <c r="B108" s="215"/>
      <c r="C108" s="215"/>
      <c r="D108" s="208"/>
      <c r="E108" s="208"/>
      <c r="F108" s="208"/>
      <c r="G108" s="208"/>
      <c r="H108" s="208"/>
      <c r="I108" s="748"/>
    </row>
    <row r="109" spans="1:9" ht="15.75" customHeight="1" x14ac:dyDescent="0.2">
      <c r="A109" s="214"/>
      <c r="B109" s="215"/>
      <c r="C109" s="215"/>
      <c r="D109" s="208"/>
      <c r="E109" s="208"/>
      <c r="F109" s="208"/>
      <c r="G109" s="208"/>
      <c r="H109" s="208"/>
      <c r="I109" s="748"/>
    </row>
    <row r="110" spans="1:9" ht="15.75" customHeight="1" x14ac:dyDescent="0.2">
      <c r="A110" s="214"/>
      <c r="B110" s="215"/>
      <c r="C110" s="215"/>
      <c r="D110" s="208"/>
      <c r="E110" s="208"/>
      <c r="F110" s="208"/>
      <c r="G110" s="208"/>
      <c r="H110" s="208"/>
      <c r="I110" s="748"/>
    </row>
    <row r="111" spans="1:9" ht="15.75" customHeight="1" x14ac:dyDescent="0.2">
      <c r="A111" s="214"/>
      <c r="B111" s="215"/>
      <c r="C111" s="215"/>
      <c r="D111" s="208"/>
      <c r="E111" s="208"/>
      <c r="F111" s="208"/>
      <c r="G111" s="208"/>
      <c r="H111" s="208"/>
      <c r="I111" s="748"/>
    </row>
    <row r="112" spans="1:9" ht="15.75" customHeight="1" thickBot="1" x14ac:dyDescent="0.25">
      <c r="A112" s="214"/>
      <c r="B112" s="215"/>
      <c r="C112" s="215"/>
      <c r="D112" s="208"/>
      <c r="E112" s="208"/>
      <c r="F112" s="208"/>
      <c r="G112" s="208"/>
      <c r="H112" s="208"/>
      <c r="I112" s="748"/>
    </row>
    <row r="113" spans="1:9" s="197" customFormat="1" ht="30" customHeight="1" thickTop="1" x14ac:dyDescent="0.2">
      <c r="A113" s="194"/>
      <c r="B113" s="195"/>
      <c r="C113" s="649" t="s">
        <v>1196</v>
      </c>
      <c r="D113" s="649"/>
      <c r="E113" s="649"/>
      <c r="F113" s="649"/>
      <c r="G113" s="649"/>
      <c r="H113" s="196"/>
      <c r="I113" s="750">
        <f>SUM(I84:I112)</f>
        <v>0</v>
      </c>
    </row>
    <row r="114" spans="1:9" s="197" customFormat="1" ht="30" customHeight="1" thickBot="1" x14ac:dyDescent="0.25">
      <c r="A114" s="198"/>
      <c r="B114" s="199"/>
      <c r="C114" s="650" t="s">
        <v>1197</v>
      </c>
      <c r="D114" s="650"/>
      <c r="E114" s="650"/>
      <c r="F114" s="650"/>
      <c r="G114" s="650"/>
      <c r="H114" s="200"/>
      <c r="I114" s="751">
        <f>I113</f>
        <v>0</v>
      </c>
    </row>
    <row r="115" spans="1:9" ht="15.75" customHeight="1" thickTop="1" x14ac:dyDescent="0.2">
      <c r="A115" s="214"/>
      <c r="B115" s="215"/>
      <c r="C115" s="215"/>
      <c r="D115" s="218"/>
      <c r="E115" s="218"/>
      <c r="F115" s="218"/>
      <c r="G115" s="218"/>
      <c r="H115" s="218"/>
      <c r="I115" s="747"/>
    </row>
    <row r="116" spans="1:9" ht="15.75" customHeight="1" x14ac:dyDescent="0.2">
      <c r="A116" s="209" t="s">
        <v>575</v>
      </c>
      <c r="B116" s="210"/>
      <c r="C116" s="211" t="s">
        <v>924</v>
      </c>
      <c r="D116" s="212"/>
      <c r="E116" s="212"/>
      <c r="F116" s="210"/>
      <c r="G116" s="210"/>
      <c r="H116" s="210"/>
      <c r="I116" s="747"/>
    </row>
    <row r="117" spans="1:9" ht="8.1" customHeight="1" x14ac:dyDescent="0.2">
      <c r="A117" s="209"/>
      <c r="B117" s="210"/>
      <c r="C117" s="210"/>
      <c r="D117" s="210"/>
      <c r="E117" s="210"/>
      <c r="F117" s="210"/>
      <c r="G117" s="210"/>
      <c r="H117" s="210"/>
      <c r="I117" s="747"/>
    </row>
    <row r="118" spans="1:9" ht="123" customHeight="1" x14ac:dyDescent="0.2">
      <c r="A118" s="209"/>
      <c r="B118" s="210"/>
      <c r="C118" s="661" t="s">
        <v>925</v>
      </c>
      <c r="D118" s="661"/>
      <c r="E118" s="661"/>
      <c r="F118" s="661"/>
      <c r="G118" s="661"/>
      <c r="H118" s="208"/>
      <c r="I118" s="748"/>
    </row>
    <row r="119" spans="1:9" ht="8.1" customHeight="1" x14ac:dyDescent="0.2">
      <c r="A119" s="214"/>
      <c r="B119" s="215"/>
      <c r="C119" s="215"/>
      <c r="D119" s="220"/>
      <c r="E119" s="220"/>
      <c r="F119" s="220"/>
      <c r="G119" s="220"/>
      <c r="H119" s="220"/>
      <c r="I119" s="748"/>
    </row>
    <row r="120" spans="1:9" ht="15.75" customHeight="1" x14ac:dyDescent="0.2">
      <c r="A120" s="209" t="s">
        <v>595</v>
      </c>
      <c r="B120" s="210"/>
      <c r="C120" s="211" t="s">
        <v>926</v>
      </c>
      <c r="D120" s="212"/>
      <c r="E120" s="212"/>
      <c r="F120" s="212"/>
      <c r="G120" s="212"/>
      <c r="H120" s="210"/>
      <c r="I120" s="747"/>
    </row>
    <row r="121" spans="1:9" ht="9.9499999999999993" customHeight="1" x14ac:dyDescent="0.2">
      <c r="A121" s="209"/>
      <c r="B121" s="210"/>
      <c r="C121" s="210"/>
      <c r="D121" s="210"/>
      <c r="E121" s="210"/>
      <c r="F121" s="210"/>
      <c r="G121" s="210"/>
      <c r="H121" s="210"/>
      <c r="I121" s="747"/>
    </row>
    <row r="122" spans="1:9" ht="63.75" customHeight="1" x14ac:dyDescent="0.2">
      <c r="A122" s="209"/>
      <c r="B122" s="210"/>
      <c r="C122" s="674" t="s">
        <v>927</v>
      </c>
      <c r="D122" s="674"/>
      <c r="E122" s="674"/>
      <c r="F122" s="674"/>
      <c r="G122" s="674"/>
      <c r="H122" s="213"/>
      <c r="I122" s="748"/>
    </row>
    <row r="123" spans="1:9" ht="8.1" customHeight="1" x14ac:dyDescent="0.2">
      <c r="A123" s="209"/>
      <c r="B123" s="210"/>
      <c r="C123" s="213"/>
      <c r="D123" s="213"/>
      <c r="E123" s="213"/>
      <c r="F123" s="213"/>
      <c r="G123" s="213"/>
      <c r="H123" s="213"/>
      <c r="I123" s="748"/>
    </row>
    <row r="124" spans="1:9" ht="15.75" customHeight="1" x14ac:dyDescent="0.2">
      <c r="A124" s="185" t="s">
        <v>749</v>
      </c>
      <c r="C124" s="188" t="s">
        <v>928</v>
      </c>
      <c r="D124" s="184"/>
      <c r="E124" s="184"/>
      <c r="I124" s="747"/>
    </row>
    <row r="125" spans="1:9" ht="9.9499999999999993" customHeight="1" x14ac:dyDescent="0.2">
      <c r="I125" s="747"/>
    </row>
    <row r="126" spans="1:9" ht="62.25" customHeight="1" x14ac:dyDescent="0.2">
      <c r="C126" s="655" t="s">
        <v>929</v>
      </c>
      <c r="D126" s="655"/>
      <c r="E126" s="655"/>
      <c r="F126" s="655"/>
      <c r="G126" s="655"/>
      <c r="H126" s="191"/>
      <c r="I126" s="748"/>
    </row>
    <row r="127" spans="1:9" ht="8.1" customHeight="1" x14ac:dyDescent="0.2">
      <c r="I127" s="747"/>
    </row>
    <row r="128" spans="1:9" ht="15.75" customHeight="1" x14ac:dyDescent="0.2">
      <c r="A128" s="185" t="s">
        <v>606</v>
      </c>
      <c r="C128" s="188" t="s">
        <v>930</v>
      </c>
      <c r="D128" s="184"/>
      <c r="E128" s="184"/>
      <c r="I128" s="747"/>
    </row>
    <row r="129" spans="1:9" ht="9.9499999999999993" customHeight="1" x14ac:dyDescent="0.2">
      <c r="I129" s="747"/>
    </row>
    <row r="130" spans="1:9" ht="92.25" customHeight="1" x14ac:dyDescent="0.2">
      <c r="C130" s="221" t="s">
        <v>931</v>
      </c>
      <c r="D130" s="655" t="s">
        <v>932</v>
      </c>
      <c r="E130" s="655"/>
      <c r="F130" s="655"/>
      <c r="G130" s="655"/>
      <c r="H130" s="191"/>
      <c r="I130" s="748"/>
    </row>
    <row r="131" spans="1:9" ht="8.1" customHeight="1" x14ac:dyDescent="0.2">
      <c r="C131" s="221"/>
      <c r="I131" s="747"/>
    </row>
    <row r="132" spans="1:9" ht="93.75" customHeight="1" x14ac:dyDescent="0.2">
      <c r="C132" s="221" t="s">
        <v>933</v>
      </c>
      <c r="D132" s="655" t="s">
        <v>934</v>
      </c>
      <c r="E132" s="655"/>
      <c r="F132" s="655"/>
      <c r="G132" s="655"/>
      <c r="H132" s="191"/>
      <c r="I132" s="748"/>
    </row>
    <row r="133" spans="1:9" ht="9.9499999999999993" customHeight="1" x14ac:dyDescent="0.2">
      <c r="C133" s="221"/>
      <c r="I133" s="747"/>
    </row>
    <row r="134" spans="1:9" ht="9.9499999999999993" customHeight="1" x14ac:dyDescent="0.2">
      <c r="C134" s="221"/>
      <c r="I134" s="747"/>
    </row>
    <row r="135" spans="1:9" ht="9.9499999999999993" customHeight="1" x14ac:dyDescent="0.2">
      <c r="C135" s="221"/>
      <c r="I135" s="747"/>
    </row>
    <row r="136" spans="1:9" ht="9.9499999999999993" customHeight="1" x14ac:dyDescent="0.2">
      <c r="C136" s="221"/>
      <c r="I136" s="747"/>
    </row>
    <row r="137" spans="1:9" ht="9.9499999999999993" customHeight="1" x14ac:dyDescent="0.2">
      <c r="C137" s="221"/>
      <c r="I137" s="747"/>
    </row>
    <row r="138" spans="1:9" ht="9.9499999999999993" customHeight="1" x14ac:dyDescent="0.2">
      <c r="C138" s="221"/>
      <c r="I138" s="747"/>
    </row>
    <row r="139" spans="1:9" ht="9.9499999999999993" customHeight="1" x14ac:dyDescent="0.2">
      <c r="C139" s="221"/>
      <c r="I139" s="747"/>
    </row>
    <row r="140" spans="1:9" ht="9.9499999999999993" customHeight="1" thickBot="1" x14ac:dyDescent="0.25">
      <c r="C140" s="221"/>
      <c r="I140" s="747"/>
    </row>
    <row r="141" spans="1:9" s="197" customFormat="1" ht="30" customHeight="1" thickTop="1" x14ac:dyDescent="0.2">
      <c r="A141" s="194"/>
      <c r="B141" s="195"/>
      <c r="C141" s="649" t="s">
        <v>1196</v>
      </c>
      <c r="D141" s="649"/>
      <c r="E141" s="649"/>
      <c r="F141" s="649"/>
      <c r="G141" s="649"/>
      <c r="H141" s="196"/>
      <c r="I141" s="753">
        <f>SUM(I114:I133)</f>
        <v>0</v>
      </c>
    </row>
    <row r="142" spans="1:9" s="197" customFormat="1" ht="30" customHeight="1" thickBot="1" x14ac:dyDescent="0.25">
      <c r="A142" s="198"/>
      <c r="B142" s="199"/>
      <c r="C142" s="650" t="s">
        <v>1197</v>
      </c>
      <c r="D142" s="650"/>
      <c r="E142" s="650"/>
      <c r="F142" s="650"/>
      <c r="G142" s="650"/>
      <c r="H142" s="200"/>
      <c r="I142" s="754">
        <f>I141</f>
        <v>0</v>
      </c>
    </row>
    <row r="143" spans="1:9" ht="15.75" customHeight="1" thickTop="1" x14ac:dyDescent="0.2">
      <c r="C143" s="221"/>
      <c r="I143" s="747"/>
    </row>
    <row r="144" spans="1:9" ht="107.25" customHeight="1" x14ac:dyDescent="0.2">
      <c r="C144" s="221" t="s">
        <v>935</v>
      </c>
      <c r="D144" s="655" t="s">
        <v>936</v>
      </c>
      <c r="E144" s="655"/>
      <c r="F144" s="655"/>
      <c r="G144" s="655"/>
      <c r="H144" s="191"/>
      <c r="I144" s="748"/>
    </row>
    <row r="145" spans="1:9" ht="8.1" customHeight="1" x14ac:dyDescent="0.2">
      <c r="C145" s="221"/>
      <c r="I145" s="747"/>
    </row>
    <row r="146" spans="1:9" ht="32.25" customHeight="1" x14ac:dyDescent="0.2">
      <c r="C146" s="221" t="s">
        <v>937</v>
      </c>
      <c r="D146" s="655" t="s">
        <v>938</v>
      </c>
      <c r="E146" s="655"/>
      <c r="F146" s="655"/>
      <c r="G146" s="655"/>
      <c r="H146" s="191"/>
      <c r="I146" s="748"/>
    </row>
    <row r="147" spans="1:9" ht="8.1" customHeight="1" x14ac:dyDescent="0.2">
      <c r="C147" s="221"/>
      <c r="D147" s="191"/>
      <c r="E147" s="191"/>
      <c r="F147" s="191"/>
      <c r="G147" s="191"/>
      <c r="H147" s="191"/>
      <c r="I147" s="748"/>
    </row>
    <row r="148" spans="1:9" ht="122.25" customHeight="1" x14ac:dyDescent="0.2">
      <c r="C148" s="655" t="s">
        <v>939</v>
      </c>
      <c r="D148" s="655"/>
      <c r="E148" s="655"/>
      <c r="F148" s="655"/>
      <c r="G148" s="655"/>
      <c r="H148" s="191"/>
      <c r="I148" s="748"/>
    </row>
    <row r="149" spans="1:9" ht="8.1" customHeight="1" x14ac:dyDescent="0.2">
      <c r="C149" s="191"/>
      <c r="D149" s="191"/>
      <c r="E149" s="191"/>
      <c r="F149" s="191"/>
      <c r="G149" s="191"/>
      <c r="H149" s="191"/>
      <c r="I149" s="748"/>
    </row>
    <row r="150" spans="1:9" ht="52.5" customHeight="1" x14ac:dyDescent="0.2">
      <c r="C150" s="655" t="s">
        <v>940</v>
      </c>
      <c r="D150" s="655"/>
      <c r="E150" s="655"/>
      <c r="F150" s="655"/>
      <c r="G150" s="655"/>
      <c r="H150" s="191"/>
      <c r="I150" s="748"/>
    </row>
    <row r="151" spans="1:9" ht="8.1" customHeight="1" x14ac:dyDescent="0.2">
      <c r="I151" s="747"/>
    </row>
    <row r="152" spans="1:9" ht="15.75" customHeight="1" x14ac:dyDescent="0.2">
      <c r="A152" s="185" t="s">
        <v>575</v>
      </c>
      <c r="C152" s="188" t="s">
        <v>941</v>
      </c>
      <c r="D152" s="184"/>
      <c r="E152" s="184"/>
      <c r="I152" s="747"/>
    </row>
    <row r="153" spans="1:9" ht="8.1" customHeight="1" x14ac:dyDescent="0.2">
      <c r="I153" s="747"/>
    </row>
    <row r="154" spans="1:9" ht="54" customHeight="1" x14ac:dyDescent="0.2">
      <c r="C154" s="655" t="s">
        <v>942</v>
      </c>
      <c r="D154" s="655"/>
      <c r="E154" s="655"/>
      <c r="F154" s="655"/>
      <c r="G154" s="655"/>
      <c r="H154" s="191"/>
      <c r="I154" s="748"/>
    </row>
    <row r="155" spans="1:9" ht="8.1" customHeight="1" x14ac:dyDescent="0.2">
      <c r="C155" s="191"/>
      <c r="D155" s="191"/>
      <c r="E155" s="191"/>
      <c r="F155" s="191"/>
      <c r="G155" s="191"/>
      <c r="H155" s="191"/>
      <c r="I155" s="748"/>
    </row>
    <row r="156" spans="1:9" ht="15.75" customHeight="1" x14ac:dyDescent="0.2">
      <c r="A156" s="185" t="s">
        <v>595</v>
      </c>
      <c r="C156" s="222" t="s">
        <v>943</v>
      </c>
      <c r="D156" s="184"/>
      <c r="E156" s="184"/>
      <c r="I156" s="747"/>
    </row>
    <row r="157" spans="1:9" ht="9.9499999999999993" customHeight="1" x14ac:dyDescent="0.2">
      <c r="I157" s="747"/>
    </row>
    <row r="158" spans="1:9" ht="53.25" customHeight="1" x14ac:dyDescent="0.2">
      <c r="C158" s="655" t="s">
        <v>944</v>
      </c>
      <c r="D158" s="655"/>
      <c r="E158" s="655"/>
      <c r="F158" s="655"/>
      <c r="G158" s="655"/>
      <c r="H158" s="191"/>
      <c r="I158" s="748"/>
    </row>
    <row r="159" spans="1:9" ht="5.0999999999999996" customHeight="1" x14ac:dyDescent="0.2">
      <c r="C159" s="191"/>
      <c r="D159" s="191"/>
      <c r="E159" s="191"/>
      <c r="F159" s="191"/>
      <c r="G159" s="191"/>
      <c r="H159" s="191"/>
      <c r="I159" s="748"/>
    </row>
    <row r="160" spans="1:9" ht="15.75" customHeight="1" x14ac:dyDescent="0.2">
      <c r="C160" s="191"/>
      <c r="D160" s="191"/>
      <c r="E160" s="191"/>
      <c r="F160" s="191"/>
      <c r="G160" s="191"/>
      <c r="H160" s="191"/>
      <c r="I160" s="748"/>
    </row>
    <row r="161" spans="1:9" ht="15.75" customHeight="1" x14ac:dyDescent="0.2">
      <c r="C161" s="191"/>
      <c r="D161" s="191"/>
      <c r="E161" s="191"/>
      <c r="F161" s="191"/>
      <c r="G161" s="191"/>
      <c r="H161" s="191"/>
      <c r="I161" s="748"/>
    </row>
    <row r="162" spans="1:9" ht="15.75" customHeight="1" x14ac:dyDescent="0.2">
      <c r="C162" s="191"/>
      <c r="D162" s="191"/>
      <c r="E162" s="191"/>
      <c r="F162" s="191"/>
      <c r="G162" s="191"/>
      <c r="H162" s="191"/>
      <c r="I162" s="748"/>
    </row>
    <row r="163" spans="1:9" ht="15.75" customHeight="1" x14ac:dyDescent="0.2">
      <c r="C163" s="191"/>
      <c r="D163" s="191"/>
      <c r="E163" s="191"/>
      <c r="F163" s="191"/>
      <c r="G163" s="191"/>
      <c r="H163" s="191"/>
      <c r="I163" s="748"/>
    </row>
    <row r="164" spans="1:9" ht="15.75" customHeight="1" x14ac:dyDescent="0.2">
      <c r="C164" s="191"/>
      <c r="D164" s="191"/>
      <c r="E164" s="191"/>
      <c r="F164" s="191"/>
      <c r="G164" s="191"/>
      <c r="H164" s="191"/>
      <c r="I164" s="748"/>
    </row>
    <row r="165" spans="1:9" ht="15.75" customHeight="1" x14ac:dyDescent="0.2">
      <c r="C165" s="191"/>
      <c r="D165" s="191"/>
      <c r="E165" s="191"/>
      <c r="F165" s="191"/>
      <c r="G165" s="191"/>
      <c r="H165" s="191"/>
      <c r="I165" s="748"/>
    </row>
    <row r="166" spans="1:9" ht="15.75" customHeight="1" thickBot="1" x14ac:dyDescent="0.25">
      <c r="C166" s="191"/>
      <c r="D166" s="191"/>
      <c r="E166" s="191"/>
      <c r="F166" s="191"/>
      <c r="G166" s="191"/>
      <c r="H166" s="191"/>
      <c r="I166" s="748"/>
    </row>
    <row r="167" spans="1:9" s="197" customFormat="1" ht="30" customHeight="1" thickTop="1" x14ac:dyDescent="0.2">
      <c r="A167" s="194"/>
      <c r="B167" s="195"/>
      <c r="C167" s="649" t="s">
        <v>1196</v>
      </c>
      <c r="D167" s="649"/>
      <c r="E167" s="649"/>
      <c r="F167" s="649"/>
      <c r="G167" s="649"/>
      <c r="H167" s="196"/>
      <c r="I167" s="753">
        <f>SUM(I142:I166)</f>
        <v>0</v>
      </c>
    </row>
    <row r="168" spans="1:9" s="197" customFormat="1" ht="30" customHeight="1" thickBot="1" x14ac:dyDescent="0.25">
      <c r="A168" s="198"/>
      <c r="B168" s="199"/>
      <c r="C168" s="650" t="s">
        <v>1197</v>
      </c>
      <c r="D168" s="650"/>
      <c r="E168" s="650"/>
      <c r="F168" s="650"/>
      <c r="G168" s="650"/>
      <c r="H168" s="200"/>
      <c r="I168" s="754">
        <f>I167</f>
        <v>0</v>
      </c>
    </row>
    <row r="169" spans="1:9" ht="15.75" customHeight="1" thickTop="1" x14ac:dyDescent="0.2">
      <c r="C169" s="191"/>
      <c r="D169" s="191"/>
      <c r="E169" s="191"/>
      <c r="F169" s="191"/>
      <c r="G169" s="191"/>
      <c r="H169" s="191"/>
      <c r="I169" s="748"/>
    </row>
    <row r="170" spans="1:9" ht="15.75" customHeight="1" x14ac:dyDescent="0.2">
      <c r="A170" s="185" t="s">
        <v>575</v>
      </c>
      <c r="C170" s="222" t="s">
        <v>945</v>
      </c>
      <c r="D170" s="184"/>
      <c r="E170" s="184"/>
      <c r="F170" s="184"/>
      <c r="G170" s="184"/>
      <c r="I170" s="747"/>
    </row>
    <row r="171" spans="1:9" ht="8.1" customHeight="1" x14ac:dyDescent="0.2">
      <c r="I171" s="747"/>
    </row>
    <row r="172" spans="1:9" ht="83.25" customHeight="1" x14ac:dyDescent="0.2">
      <c r="C172" s="655" t="s">
        <v>946</v>
      </c>
      <c r="D172" s="655"/>
      <c r="E172" s="655"/>
      <c r="F172" s="655"/>
      <c r="G172" s="655"/>
      <c r="H172" s="191"/>
      <c r="I172" s="748"/>
    </row>
    <row r="173" spans="1:9" ht="8.1" customHeight="1" x14ac:dyDescent="0.2">
      <c r="C173" s="191"/>
      <c r="D173" s="191"/>
      <c r="E173" s="191"/>
      <c r="F173" s="191"/>
      <c r="G173" s="191"/>
      <c r="H173" s="191"/>
      <c r="I173" s="748"/>
    </row>
    <row r="174" spans="1:9" s="187" customFormat="1" ht="15.75" customHeight="1" x14ac:dyDescent="0.2">
      <c r="A174" s="185" t="s">
        <v>595</v>
      </c>
      <c r="B174" s="184"/>
      <c r="C174" s="658" t="s">
        <v>947</v>
      </c>
      <c r="D174" s="658"/>
      <c r="E174" s="658"/>
      <c r="F174" s="658"/>
      <c r="G174" s="658"/>
      <c r="H174" s="223"/>
      <c r="I174" s="746"/>
    </row>
    <row r="175" spans="1:9" ht="5.0999999999999996" customHeight="1" x14ac:dyDescent="0.2">
      <c r="I175" s="747"/>
    </row>
    <row r="176" spans="1:9" ht="79.5" customHeight="1" x14ac:dyDescent="0.2">
      <c r="C176" s="655" t="s">
        <v>948</v>
      </c>
      <c r="D176" s="655"/>
      <c r="E176" s="655"/>
      <c r="F176" s="655"/>
      <c r="G176" s="655"/>
      <c r="H176" s="191"/>
      <c r="I176" s="748"/>
    </row>
    <row r="177" spans="1:9" ht="8.1" customHeight="1" x14ac:dyDescent="0.2">
      <c r="C177" s="191"/>
      <c r="D177" s="191"/>
      <c r="E177" s="191"/>
      <c r="F177" s="191"/>
      <c r="G177" s="191"/>
      <c r="H177" s="191"/>
      <c r="I177" s="748"/>
    </row>
    <row r="178" spans="1:9" ht="15.75" customHeight="1" x14ac:dyDescent="0.2">
      <c r="A178" s="185" t="s">
        <v>749</v>
      </c>
      <c r="C178" s="658" t="s">
        <v>949</v>
      </c>
      <c r="D178" s="658"/>
      <c r="E178" s="658"/>
      <c r="F178" s="658"/>
      <c r="G178" s="658"/>
      <c r="H178" s="224"/>
      <c r="I178" s="755"/>
    </row>
    <row r="179" spans="1:9" ht="5.0999999999999996" customHeight="1" x14ac:dyDescent="0.2">
      <c r="I179" s="747"/>
    </row>
    <row r="180" spans="1:9" ht="61.5" customHeight="1" x14ac:dyDescent="0.2">
      <c r="C180" s="655" t="s">
        <v>950</v>
      </c>
      <c r="D180" s="655"/>
      <c r="E180" s="655"/>
      <c r="F180" s="655"/>
      <c r="G180" s="655"/>
      <c r="H180" s="191"/>
      <c r="I180" s="748"/>
    </row>
    <row r="181" spans="1:9" ht="8.1" customHeight="1" x14ac:dyDescent="0.2">
      <c r="C181" s="191"/>
      <c r="D181" s="191"/>
      <c r="E181" s="191"/>
      <c r="F181" s="191"/>
      <c r="G181" s="191"/>
      <c r="H181" s="191"/>
      <c r="I181" s="748"/>
    </row>
    <row r="182" spans="1:9" ht="15.75" customHeight="1" x14ac:dyDescent="0.2">
      <c r="A182" s="185" t="s">
        <v>606</v>
      </c>
      <c r="C182" s="658" t="s">
        <v>951</v>
      </c>
      <c r="D182" s="658"/>
      <c r="E182" s="658"/>
      <c r="F182" s="658"/>
      <c r="G182" s="658"/>
      <c r="H182" s="224"/>
      <c r="I182" s="756"/>
    </row>
    <row r="183" spans="1:9" ht="5.0999999999999996" customHeight="1" x14ac:dyDescent="0.2">
      <c r="C183" s="202"/>
      <c r="I183" s="757"/>
    </row>
    <row r="184" spans="1:9" ht="93.75" customHeight="1" x14ac:dyDescent="0.2">
      <c r="C184" s="655" t="s">
        <v>952</v>
      </c>
      <c r="D184" s="655"/>
      <c r="E184" s="655"/>
      <c r="F184" s="655"/>
      <c r="G184" s="655"/>
      <c r="H184" s="191"/>
      <c r="I184" s="758"/>
    </row>
    <row r="185" spans="1:9" ht="8.1" customHeight="1" x14ac:dyDescent="0.2">
      <c r="C185" s="191"/>
      <c r="D185" s="191"/>
      <c r="E185" s="191"/>
      <c r="F185" s="191"/>
      <c r="G185" s="191"/>
      <c r="H185" s="191"/>
      <c r="I185" s="758"/>
    </row>
    <row r="186" spans="1:9" ht="108" customHeight="1" x14ac:dyDescent="0.2">
      <c r="C186" s="655" t="s">
        <v>953</v>
      </c>
      <c r="D186" s="655"/>
      <c r="E186" s="655"/>
      <c r="F186" s="655"/>
      <c r="G186" s="655"/>
      <c r="H186" s="191"/>
      <c r="I186" s="758"/>
    </row>
    <row r="187" spans="1:9" ht="15.75" customHeight="1" x14ac:dyDescent="0.2">
      <c r="C187" s="191"/>
      <c r="D187" s="191"/>
      <c r="E187" s="191"/>
      <c r="F187" s="191"/>
      <c r="G187" s="191"/>
      <c r="H187" s="191"/>
      <c r="I187" s="758"/>
    </row>
    <row r="188" spans="1:9" ht="15.75" customHeight="1" x14ac:dyDescent="0.2">
      <c r="C188" s="191"/>
      <c r="D188" s="191"/>
      <c r="E188" s="191"/>
      <c r="F188" s="191"/>
      <c r="G188" s="191"/>
      <c r="H188" s="191"/>
      <c r="I188" s="758"/>
    </row>
    <row r="189" spans="1:9" ht="15.75" customHeight="1" x14ac:dyDescent="0.2">
      <c r="C189" s="191"/>
      <c r="D189" s="191"/>
      <c r="E189" s="191"/>
      <c r="F189" s="191"/>
      <c r="G189" s="191"/>
      <c r="H189" s="191"/>
      <c r="I189" s="758"/>
    </row>
    <row r="190" spans="1:9" ht="15.75" customHeight="1" x14ac:dyDescent="0.2">
      <c r="C190" s="191"/>
      <c r="D190" s="191"/>
      <c r="E190" s="191"/>
      <c r="F190" s="191"/>
      <c r="G190" s="191"/>
      <c r="H190" s="191"/>
      <c r="I190" s="758"/>
    </row>
    <row r="191" spans="1:9" ht="15.75" customHeight="1" x14ac:dyDescent="0.2">
      <c r="C191" s="191"/>
      <c r="D191" s="191"/>
      <c r="E191" s="191"/>
      <c r="F191" s="191"/>
      <c r="G191" s="191"/>
      <c r="H191" s="191"/>
      <c r="I191" s="758"/>
    </row>
    <row r="192" spans="1:9" ht="15.75" customHeight="1" x14ac:dyDescent="0.2">
      <c r="C192" s="191"/>
      <c r="D192" s="191"/>
      <c r="E192" s="191"/>
      <c r="F192" s="191"/>
      <c r="G192" s="191"/>
      <c r="H192" s="191"/>
      <c r="I192" s="758"/>
    </row>
    <row r="193" spans="1:9" ht="15.75" customHeight="1" thickBot="1" x14ac:dyDescent="0.25">
      <c r="C193" s="191"/>
      <c r="D193" s="191"/>
      <c r="E193" s="191"/>
      <c r="F193" s="191"/>
      <c r="G193" s="191"/>
      <c r="H193" s="191"/>
      <c r="I193" s="758"/>
    </row>
    <row r="194" spans="1:9" s="197" customFormat="1" ht="30" customHeight="1" thickTop="1" x14ac:dyDescent="0.2">
      <c r="A194" s="194"/>
      <c r="B194" s="195"/>
      <c r="C194" s="649" t="s">
        <v>1196</v>
      </c>
      <c r="D194" s="649"/>
      <c r="E194" s="649"/>
      <c r="F194" s="649"/>
      <c r="G194" s="649"/>
      <c r="H194" s="196"/>
      <c r="I194" s="759">
        <f>SUM(I168:I193)</f>
        <v>0</v>
      </c>
    </row>
    <row r="195" spans="1:9" s="197" customFormat="1" ht="30" customHeight="1" thickBot="1" x14ac:dyDescent="0.25">
      <c r="A195" s="198"/>
      <c r="B195" s="199"/>
      <c r="C195" s="650" t="s">
        <v>1197</v>
      </c>
      <c r="D195" s="650"/>
      <c r="E195" s="650"/>
      <c r="F195" s="650"/>
      <c r="G195" s="650"/>
      <c r="H195" s="200"/>
      <c r="I195" s="760">
        <f>I194</f>
        <v>0</v>
      </c>
    </row>
    <row r="196" spans="1:9" ht="15.75" customHeight="1" thickTop="1" x14ac:dyDescent="0.2">
      <c r="C196" s="191"/>
      <c r="D196" s="191"/>
      <c r="E196" s="191"/>
      <c r="F196" s="191"/>
      <c r="G196" s="191"/>
      <c r="H196" s="191"/>
      <c r="I196" s="758"/>
    </row>
    <row r="197" spans="1:9" ht="15.75" customHeight="1" x14ac:dyDescent="0.2">
      <c r="C197" s="222" t="s">
        <v>954</v>
      </c>
      <c r="D197" s="222"/>
      <c r="E197" s="225"/>
      <c r="I197" s="757"/>
    </row>
    <row r="198" spans="1:9" ht="15.75" customHeight="1" x14ac:dyDescent="0.2">
      <c r="C198" s="224"/>
      <c r="D198" s="224"/>
      <c r="E198" s="224"/>
      <c r="I198" s="757"/>
    </row>
    <row r="199" spans="1:9" ht="15.75" customHeight="1" x14ac:dyDescent="0.2">
      <c r="C199" s="425">
        <v>1</v>
      </c>
      <c r="D199" s="435"/>
      <c r="E199" s="664" t="s">
        <v>159</v>
      </c>
      <c r="F199" s="664"/>
      <c r="G199" s="664"/>
      <c r="H199" s="228"/>
      <c r="I199" s="758"/>
    </row>
    <row r="200" spans="1:9" ht="8.1" customHeight="1" x14ac:dyDescent="0.2">
      <c r="C200" s="226"/>
      <c r="D200" s="224"/>
      <c r="E200" s="227"/>
      <c r="F200" s="227"/>
      <c r="G200" s="227"/>
      <c r="H200" s="228"/>
      <c r="I200" s="758"/>
    </row>
    <row r="201" spans="1:9" ht="15.75" customHeight="1" x14ac:dyDescent="0.2">
      <c r="C201" s="425">
        <v>2</v>
      </c>
      <c r="D201" s="435"/>
      <c r="E201" s="664" t="s">
        <v>161</v>
      </c>
      <c r="F201" s="664"/>
      <c r="G201" s="664"/>
      <c r="H201" s="228"/>
      <c r="I201" s="758"/>
    </row>
    <row r="202" spans="1:9" ht="8.1" customHeight="1" x14ac:dyDescent="0.2">
      <c r="C202" s="226"/>
      <c r="D202" s="224"/>
      <c r="E202" s="227"/>
      <c r="F202" s="227"/>
      <c r="G202" s="227"/>
      <c r="H202" s="228"/>
      <c r="I202" s="758"/>
    </row>
    <row r="203" spans="1:9" ht="15.75" customHeight="1" x14ac:dyDescent="0.2">
      <c r="C203" s="425">
        <v>3</v>
      </c>
      <c r="D203" s="435"/>
      <c r="E203" s="664" t="s">
        <v>955</v>
      </c>
      <c r="F203" s="664"/>
      <c r="G203" s="664"/>
      <c r="H203" s="228"/>
      <c r="I203" s="758"/>
    </row>
    <row r="204" spans="1:9" ht="8.1" customHeight="1" x14ac:dyDescent="0.2">
      <c r="C204" s="226"/>
      <c r="D204" s="224"/>
      <c r="E204" s="227"/>
      <c r="F204" s="227"/>
      <c r="G204" s="227"/>
      <c r="H204" s="228"/>
      <c r="I204" s="758"/>
    </row>
    <row r="205" spans="1:9" ht="15.75" customHeight="1" x14ac:dyDescent="0.2">
      <c r="C205" s="425">
        <v>4</v>
      </c>
      <c r="D205" s="435"/>
      <c r="E205" s="664" t="s">
        <v>956</v>
      </c>
      <c r="F205" s="664"/>
      <c r="G205" s="664"/>
      <c r="H205" s="228"/>
      <c r="I205" s="758"/>
    </row>
    <row r="206" spans="1:9" ht="8.1" customHeight="1" x14ac:dyDescent="0.2">
      <c r="C206" s="226"/>
      <c r="D206" s="224"/>
      <c r="E206" s="227"/>
      <c r="F206" s="227"/>
      <c r="G206" s="227"/>
      <c r="H206" s="228"/>
      <c r="I206" s="758"/>
    </row>
    <row r="207" spans="1:9" ht="15.75" customHeight="1" x14ac:dyDescent="0.2">
      <c r="C207" s="425">
        <v>5</v>
      </c>
      <c r="D207" s="435"/>
      <c r="E207" s="664" t="s">
        <v>957</v>
      </c>
      <c r="F207" s="664"/>
      <c r="G207" s="664"/>
      <c r="H207" s="228"/>
      <c r="I207" s="758"/>
    </row>
    <row r="208" spans="1:9" ht="8.1" customHeight="1" x14ac:dyDescent="0.2">
      <c r="C208" s="226"/>
      <c r="D208" s="224"/>
      <c r="E208" s="227"/>
      <c r="F208" s="227"/>
      <c r="G208" s="227"/>
      <c r="H208" s="228"/>
      <c r="I208" s="758"/>
    </row>
    <row r="209" spans="1:9" ht="15.75" customHeight="1" x14ac:dyDescent="0.2">
      <c r="C209" s="425">
        <v>6</v>
      </c>
      <c r="D209" s="435"/>
      <c r="E209" s="664" t="s">
        <v>958</v>
      </c>
      <c r="F209" s="664"/>
      <c r="G209" s="664"/>
      <c r="H209" s="228"/>
      <c r="I209" s="758"/>
    </row>
    <row r="210" spans="1:9" ht="8.1" customHeight="1" x14ac:dyDescent="0.2">
      <c r="C210" s="226"/>
      <c r="D210" s="224"/>
      <c r="E210" s="227"/>
      <c r="F210" s="227"/>
      <c r="G210" s="227"/>
      <c r="H210" s="228"/>
      <c r="I210" s="758"/>
    </row>
    <row r="211" spans="1:9" ht="15.75" customHeight="1" x14ac:dyDescent="0.2">
      <c r="C211" s="425">
        <v>7</v>
      </c>
      <c r="D211" s="435"/>
      <c r="E211" s="664" t="s">
        <v>959</v>
      </c>
      <c r="F211" s="664"/>
      <c r="G211" s="664"/>
      <c r="H211" s="228"/>
      <c r="I211" s="758"/>
    </row>
    <row r="212" spans="1:9" ht="8.1" customHeight="1" x14ac:dyDescent="0.2">
      <c r="C212" s="229"/>
      <c r="D212" s="224"/>
      <c r="E212" s="228"/>
      <c r="F212" s="228"/>
      <c r="G212" s="228"/>
      <c r="H212" s="228"/>
      <c r="I212" s="758"/>
    </row>
    <row r="213" spans="1:9" ht="69.75" customHeight="1" x14ac:dyDescent="0.2">
      <c r="C213" s="229"/>
      <c r="D213" s="224"/>
      <c r="E213" s="665" t="s">
        <v>1252</v>
      </c>
      <c r="F213" s="665"/>
      <c r="G213" s="665"/>
      <c r="H213" s="230"/>
      <c r="I213" s="758"/>
    </row>
    <row r="214" spans="1:9" ht="8.1" customHeight="1" x14ac:dyDescent="0.2">
      <c r="C214" s="229"/>
      <c r="D214" s="224"/>
      <c r="E214" s="230"/>
      <c r="F214" s="230"/>
      <c r="G214" s="230"/>
      <c r="H214" s="230"/>
      <c r="I214" s="758"/>
    </row>
    <row r="215" spans="1:9" s="187" customFormat="1" ht="15.75" customHeight="1" x14ac:dyDescent="0.2">
      <c r="A215" s="185"/>
      <c r="B215" s="184"/>
      <c r="C215" s="425">
        <v>8</v>
      </c>
      <c r="D215" s="436"/>
      <c r="E215" s="664" t="s">
        <v>173</v>
      </c>
      <c r="F215" s="664"/>
      <c r="G215" s="664"/>
      <c r="H215" s="227"/>
      <c r="I215" s="761"/>
    </row>
    <row r="216" spans="1:9" ht="8.1" customHeight="1" x14ac:dyDescent="0.2">
      <c r="C216" s="229"/>
      <c r="D216" s="224"/>
      <c r="E216" s="228"/>
      <c r="F216" s="228"/>
      <c r="G216" s="228"/>
      <c r="H216" s="228"/>
      <c r="I216" s="758"/>
    </row>
    <row r="217" spans="1:9" ht="68.25" customHeight="1" x14ac:dyDescent="0.2">
      <c r="C217" s="229"/>
      <c r="D217" s="224"/>
      <c r="E217" s="665" t="s">
        <v>1253</v>
      </c>
      <c r="F217" s="665"/>
      <c r="G217" s="665"/>
      <c r="H217" s="230"/>
      <c r="I217" s="758"/>
    </row>
    <row r="218" spans="1:9" ht="8.1" customHeight="1" x14ac:dyDescent="0.2">
      <c r="C218" s="229"/>
      <c r="D218" s="224"/>
      <c r="E218" s="230"/>
      <c r="F218" s="230"/>
      <c r="G218" s="230"/>
      <c r="H218" s="230"/>
      <c r="I218" s="758"/>
    </row>
    <row r="219" spans="1:9" ht="60" customHeight="1" x14ac:dyDescent="0.2">
      <c r="C219" s="229"/>
      <c r="D219" s="224"/>
      <c r="E219" s="665" t="s">
        <v>960</v>
      </c>
      <c r="F219" s="665"/>
      <c r="G219" s="665"/>
      <c r="H219" s="230"/>
      <c r="I219" s="758"/>
    </row>
    <row r="220" spans="1:9" ht="8.1" customHeight="1" x14ac:dyDescent="0.2">
      <c r="C220" s="229"/>
      <c r="D220" s="224"/>
      <c r="E220" s="665"/>
      <c r="F220" s="665"/>
      <c r="G220" s="665"/>
      <c r="H220" s="230"/>
      <c r="I220" s="758"/>
    </row>
    <row r="221" spans="1:9" ht="51.75" customHeight="1" x14ac:dyDescent="0.2">
      <c r="C221" s="229"/>
      <c r="D221" s="224"/>
      <c r="E221" s="665" t="s">
        <v>961</v>
      </c>
      <c r="F221" s="665"/>
      <c r="G221" s="665"/>
      <c r="H221" s="230"/>
      <c r="I221" s="758"/>
    </row>
    <row r="222" spans="1:9" ht="8.1" customHeight="1" x14ac:dyDescent="0.2">
      <c r="C222" s="229"/>
      <c r="D222" s="224"/>
      <c r="E222" s="665"/>
      <c r="F222" s="665"/>
      <c r="G222" s="665"/>
      <c r="H222" s="230"/>
      <c r="I222" s="758"/>
    </row>
    <row r="223" spans="1:9" ht="45" customHeight="1" x14ac:dyDescent="0.2">
      <c r="C223" s="229"/>
      <c r="D223" s="224"/>
      <c r="E223" s="665" t="s">
        <v>962</v>
      </c>
      <c r="F223" s="665"/>
      <c r="G223" s="665"/>
      <c r="H223" s="230"/>
      <c r="I223" s="758"/>
    </row>
    <row r="224" spans="1:9" ht="8.1" customHeight="1" x14ac:dyDescent="0.2">
      <c r="C224" s="221"/>
      <c r="G224" s="201"/>
      <c r="H224" s="201"/>
      <c r="I224" s="757"/>
    </row>
    <row r="225" spans="1:9" ht="61.5" customHeight="1" x14ac:dyDescent="0.2">
      <c r="C225" s="229"/>
      <c r="D225" s="224"/>
      <c r="E225" s="665" t="s">
        <v>963</v>
      </c>
      <c r="F225" s="665"/>
      <c r="G225" s="665"/>
      <c r="H225" s="230"/>
      <c r="I225" s="758"/>
    </row>
    <row r="226" spans="1:9" ht="31.5" customHeight="1" thickBot="1" x14ac:dyDescent="0.25">
      <c r="C226" s="229"/>
      <c r="D226" s="224"/>
      <c r="E226" s="230"/>
      <c r="F226" s="230"/>
      <c r="G226" s="230"/>
      <c r="H226" s="230"/>
      <c r="I226" s="758"/>
    </row>
    <row r="227" spans="1:9" s="197" customFormat="1" ht="30" customHeight="1" thickTop="1" x14ac:dyDescent="0.2">
      <c r="A227" s="194"/>
      <c r="B227" s="195"/>
      <c r="C227" s="649" t="s">
        <v>1196</v>
      </c>
      <c r="D227" s="649"/>
      <c r="E227" s="649"/>
      <c r="F227" s="649"/>
      <c r="G227" s="649"/>
      <c r="H227" s="196"/>
      <c r="I227" s="759">
        <f>SUM(I195:I225)</f>
        <v>0</v>
      </c>
    </row>
    <row r="228" spans="1:9" s="197" customFormat="1" ht="30" customHeight="1" thickBot="1" x14ac:dyDescent="0.25">
      <c r="A228" s="198"/>
      <c r="B228" s="199"/>
      <c r="C228" s="650" t="s">
        <v>1197</v>
      </c>
      <c r="D228" s="650"/>
      <c r="E228" s="650"/>
      <c r="F228" s="650"/>
      <c r="G228" s="650"/>
      <c r="H228" s="200"/>
      <c r="I228" s="760">
        <f>I227</f>
        <v>0</v>
      </c>
    </row>
    <row r="229" spans="1:9" ht="15.75" customHeight="1" thickTop="1" x14ac:dyDescent="0.2">
      <c r="C229" s="229"/>
      <c r="D229" s="224"/>
      <c r="E229" s="231"/>
      <c r="F229" s="231"/>
      <c r="G229" s="231"/>
      <c r="H229" s="231"/>
      <c r="I229" s="758"/>
    </row>
    <row r="230" spans="1:9" ht="92.25" customHeight="1" x14ac:dyDescent="0.2">
      <c r="C230" s="229"/>
      <c r="D230" s="224"/>
      <c r="E230" s="665" t="s">
        <v>964</v>
      </c>
      <c r="F230" s="665"/>
      <c r="G230" s="665"/>
      <c r="H230" s="230"/>
      <c r="I230" s="758"/>
    </row>
    <row r="231" spans="1:9" ht="8.1" customHeight="1" x14ac:dyDescent="0.2">
      <c r="C231" s="229"/>
      <c r="D231" s="224"/>
      <c r="E231" s="231"/>
      <c r="F231" s="231"/>
      <c r="G231" s="231"/>
      <c r="H231" s="231"/>
      <c r="I231" s="758"/>
    </row>
    <row r="232" spans="1:9" ht="82.5" customHeight="1" x14ac:dyDescent="0.2">
      <c r="C232" s="229"/>
      <c r="D232" s="224"/>
      <c r="E232" s="665" t="s">
        <v>965</v>
      </c>
      <c r="F232" s="665"/>
      <c r="G232" s="665"/>
      <c r="H232" s="230"/>
      <c r="I232" s="758"/>
    </row>
    <row r="233" spans="1:9" ht="8.1" customHeight="1" x14ac:dyDescent="0.2">
      <c r="C233" s="229"/>
      <c r="D233" s="224"/>
      <c r="E233" s="665"/>
      <c r="F233" s="665"/>
      <c r="G233" s="665"/>
      <c r="H233" s="230"/>
      <c r="I233" s="758"/>
    </row>
    <row r="234" spans="1:9" ht="46.5" customHeight="1" x14ac:dyDescent="0.2">
      <c r="C234" s="229"/>
      <c r="D234" s="224"/>
      <c r="E234" s="665" t="s">
        <v>966</v>
      </c>
      <c r="F234" s="665"/>
      <c r="G234" s="665"/>
      <c r="H234" s="230"/>
      <c r="I234" s="758"/>
    </row>
    <row r="235" spans="1:9" ht="8.1" customHeight="1" x14ac:dyDescent="0.2">
      <c r="C235" s="229"/>
      <c r="D235" s="224"/>
      <c r="E235" s="665"/>
      <c r="F235" s="665"/>
      <c r="G235" s="665"/>
      <c r="H235" s="230"/>
      <c r="I235" s="758"/>
    </row>
    <row r="236" spans="1:9" ht="35.25" customHeight="1" x14ac:dyDescent="0.2">
      <c r="C236" s="229"/>
      <c r="D236" s="224"/>
      <c r="E236" s="665" t="s">
        <v>967</v>
      </c>
      <c r="F236" s="665"/>
      <c r="G236" s="665"/>
      <c r="H236" s="230"/>
      <c r="I236" s="758"/>
    </row>
    <row r="237" spans="1:9" ht="8.1" customHeight="1" x14ac:dyDescent="0.2">
      <c r="C237" s="229"/>
      <c r="D237" s="224"/>
      <c r="E237" s="665"/>
      <c r="F237" s="665"/>
      <c r="G237" s="665"/>
      <c r="H237" s="230"/>
      <c r="I237" s="758"/>
    </row>
    <row r="238" spans="1:9" ht="30.75" customHeight="1" x14ac:dyDescent="0.2">
      <c r="C238" s="229"/>
      <c r="D238" s="224"/>
      <c r="E238" s="665" t="s">
        <v>968</v>
      </c>
      <c r="F238" s="665"/>
      <c r="G238" s="665"/>
      <c r="H238" s="230"/>
      <c r="I238" s="758"/>
    </row>
    <row r="239" spans="1:9" ht="8.1" customHeight="1" x14ac:dyDescent="0.2">
      <c r="C239" s="229"/>
      <c r="D239" s="224"/>
      <c r="E239" s="230"/>
      <c r="F239" s="230"/>
      <c r="G239" s="230"/>
      <c r="H239" s="230"/>
      <c r="I239" s="758"/>
    </row>
    <row r="240" spans="1:9" s="187" customFormat="1" ht="15.75" customHeight="1" x14ac:dyDescent="0.2">
      <c r="A240" s="185"/>
      <c r="B240" s="184"/>
      <c r="C240" s="425">
        <v>9</v>
      </c>
      <c r="D240" s="436"/>
      <c r="E240" s="666" t="s">
        <v>969</v>
      </c>
      <c r="F240" s="666"/>
      <c r="G240" s="666"/>
      <c r="H240" s="232"/>
      <c r="I240" s="761"/>
    </row>
    <row r="241" spans="1:9" ht="8.1" customHeight="1" x14ac:dyDescent="0.2">
      <c r="C241" s="229"/>
      <c r="D241" s="224"/>
      <c r="E241" s="230"/>
      <c r="F241" s="230"/>
      <c r="G241" s="230"/>
      <c r="H241" s="230"/>
      <c r="I241" s="758"/>
    </row>
    <row r="242" spans="1:9" ht="51" customHeight="1" x14ac:dyDescent="0.2">
      <c r="C242" s="229"/>
      <c r="D242" s="224"/>
      <c r="E242" s="665" t="s">
        <v>970</v>
      </c>
      <c r="F242" s="665"/>
      <c r="G242" s="665"/>
      <c r="H242" s="230"/>
      <c r="I242" s="758"/>
    </row>
    <row r="243" spans="1:9" ht="8.1" customHeight="1" x14ac:dyDescent="0.2">
      <c r="C243" s="229"/>
      <c r="D243" s="224"/>
      <c r="E243" s="230"/>
      <c r="F243" s="230"/>
      <c r="G243" s="230"/>
      <c r="H243" s="230"/>
      <c r="I243" s="758"/>
    </row>
    <row r="244" spans="1:9" s="187" customFormat="1" ht="15.75" customHeight="1" x14ac:dyDescent="0.2">
      <c r="A244" s="185"/>
      <c r="B244" s="184"/>
      <c r="C244" s="425">
        <v>10</v>
      </c>
      <c r="D244" s="436"/>
      <c r="E244" s="666" t="s">
        <v>971</v>
      </c>
      <c r="F244" s="666"/>
      <c r="G244" s="666"/>
      <c r="H244" s="232"/>
      <c r="I244" s="761"/>
    </row>
    <row r="245" spans="1:9" ht="8.1" customHeight="1" x14ac:dyDescent="0.2">
      <c r="C245" s="229"/>
      <c r="D245" s="224"/>
      <c r="E245" s="230"/>
      <c r="F245" s="230"/>
      <c r="G245" s="230"/>
      <c r="H245" s="230"/>
      <c r="I245" s="758"/>
    </row>
    <row r="246" spans="1:9" s="187" customFormat="1" ht="15.75" customHeight="1" x14ac:dyDescent="0.2">
      <c r="A246" s="185"/>
      <c r="B246" s="184"/>
      <c r="C246" s="425">
        <v>11</v>
      </c>
      <c r="D246" s="436"/>
      <c r="E246" s="666" t="s">
        <v>972</v>
      </c>
      <c r="F246" s="666"/>
      <c r="G246" s="666"/>
      <c r="H246" s="232"/>
      <c r="I246" s="761"/>
    </row>
    <row r="247" spans="1:9" ht="8.1" customHeight="1" x14ac:dyDescent="0.2">
      <c r="C247" s="229"/>
      <c r="D247" s="224"/>
      <c r="E247" s="230"/>
      <c r="F247" s="230"/>
      <c r="G247" s="230"/>
      <c r="H247" s="230"/>
      <c r="I247" s="758"/>
    </row>
    <row r="248" spans="1:9" s="187" customFormat="1" ht="15.75" customHeight="1" x14ac:dyDescent="0.2">
      <c r="A248" s="185"/>
      <c r="B248" s="184"/>
      <c r="C248" s="425">
        <v>12</v>
      </c>
      <c r="D248" s="436"/>
      <c r="E248" s="666" t="s">
        <v>973</v>
      </c>
      <c r="F248" s="666"/>
      <c r="G248" s="666"/>
      <c r="H248" s="232"/>
      <c r="I248" s="761"/>
    </row>
    <row r="249" spans="1:9" ht="8.1" customHeight="1" x14ac:dyDescent="0.2">
      <c r="C249" s="229"/>
      <c r="D249" s="224"/>
      <c r="E249" s="667" t="s">
        <v>1254</v>
      </c>
      <c r="F249" s="667"/>
      <c r="G249" s="667"/>
      <c r="H249" s="230"/>
      <c r="I249" s="758"/>
    </row>
    <row r="250" spans="1:9" s="187" customFormat="1" ht="15.75" customHeight="1" x14ac:dyDescent="0.2">
      <c r="A250" s="185"/>
      <c r="B250" s="184"/>
      <c r="C250" s="425">
        <v>13</v>
      </c>
      <c r="D250" s="436"/>
      <c r="E250" s="666" t="s">
        <v>974</v>
      </c>
      <c r="F250" s="666"/>
      <c r="G250" s="666"/>
      <c r="H250" s="232"/>
      <c r="I250" s="761"/>
    </row>
    <row r="251" spans="1:9" ht="8.1" customHeight="1" x14ac:dyDescent="0.2">
      <c r="C251" s="229"/>
      <c r="D251" s="224"/>
      <c r="E251" s="230"/>
      <c r="F251" s="230"/>
      <c r="G251" s="230"/>
      <c r="H251" s="230"/>
      <c r="I251" s="758"/>
    </row>
    <row r="252" spans="1:9" s="187" customFormat="1" ht="15.75" customHeight="1" x14ac:dyDescent="0.2">
      <c r="A252" s="185"/>
      <c r="B252" s="184"/>
      <c r="C252" s="425">
        <v>14</v>
      </c>
      <c r="D252" s="436"/>
      <c r="E252" s="666" t="s">
        <v>975</v>
      </c>
      <c r="F252" s="666"/>
      <c r="G252" s="666"/>
      <c r="H252" s="232"/>
      <c r="I252" s="761"/>
    </row>
    <row r="253" spans="1:9" ht="15.75" customHeight="1" x14ac:dyDescent="0.2">
      <c r="C253" s="229"/>
      <c r="D253" s="224"/>
      <c r="E253" s="665" t="s">
        <v>1255</v>
      </c>
      <c r="F253" s="665"/>
      <c r="G253" s="665"/>
      <c r="H253" s="230"/>
      <c r="I253" s="758"/>
    </row>
    <row r="254" spans="1:9" ht="8.1" customHeight="1" x14ac:dyDescent="0.2">
      <c r="C254" s="229"/>
      <c r="D254" s="224"/>
      <c r="E254" s="230"/>
      <c r="F254" s="230"/>
      <c r="G254" s="230"/>
      <c r="H254" s="230"/>
      <c r="I254" s="758"/>
    </row>
    <row r="255" spans="1:9" s="187" customFormat="1" ht="15.75" customHeight="1" x14ac:dyDescent="0.2">
      <c r="A255" s="185"/>
      <c r="B255" s="184"/>
      <c r="C255" s="425">
        <v>15</v>
      </c>
      <c r="D255" s="436"/>
      <c r="E255" s="666" t="s">
        <v>976</v>
      </c>
      <c r="F255" s="666"/>
      <c r="G255" s="666"/>
      <c r="H255" s="232"/>
      <c r="I255" s="761"/>
    </row>
    <row r="256" spans="1:9" ht="15.75" customHeight="1" x14ac:dyDescent="0.2">
      <c r="C256" s="229"/>
      <c r="D256" s="224"/>
      <c r="E256" s="665" t="s">
        <v>1256</v>
      </c>
      <c r="F256" s="665"/>
      <c r="G256" s="665"/>
      <c r="H256" s="230"/>
      <c r="I256" s="758"/>
    </row>
    <row r="257" spans="1:9" ht="8.1" customHeight="1" x14ac:dyDescent="0.2">
      <c r="C257" s="229"/>
      <c r="D257" s="224"/>
      <c r="E257" s="230"/>
      <c r="F257" s="230"/>
      <c r="G257" s="230"/>
      <c r="H257" s="230"/>
      <c r="I257" s="758"/>
    </row>
    <row r="258" spans="1:9" ht="15.75" customHeight="1" x14ac:dyDescent="0.2">
      <c r="C258" s="229"/>
      <c r="D258" s="224"/>
      <c r="E258" s="230"/>
      <c r="F258" s="230"/>
      <c r="G258" s="230"/>
      <c r="H258" s="230"/>
      <c r="I258" s="758"/>
    </row>
    <row r="259" spans="1:9" ht="15.75" customHeight="1" x14ac:dyDescent="0.2">
      <c r="C259" s="229"/>
      <c r="D259" s="224"/>
      <c r="E259" s="230"/>
      <c r="F259" s="230"/>
      <c r="G259" s="230"/>
      <c r="H259" s="230"/>
      <c r="I259" s="758"/>
    </row>
    <row r="260" spans="1:9" ht="15.75" customHeight="1" x14ac:dyDescent="0.2">
      <c r="C260" s="229"/>
      <c r="D260" s="224"/>
      <c r="E260" s="230"/>
      <c r="F260" s="230"/>
      <c r="G260" s="230"/>
      <c r="H260" s="230"/>
      <c r="I260" s="758"/>
    </row>
    <row r="261" spans="1:9" ht="15.75" customHeight="1" thickBot="1" x14ac:dyDescent="0.25">
      <c r="C261" s="229"/>
      <c r="D261" s="224"/>
      <c r="E261" s="230"/>
      <c r="F261" s="230"/>
      <c r="G261" s="230"/>
      <c r="H261" s="230"/>
      <c r="I261" s="758"/>
    </row>
    <row r="262" spans="1:9" s="197" customFormat="1" ht="30" customHeight="1" thickTop="1" x14ac:dyDescent="0.2">
      <c r="A262" s="194"/>
      <c r="B262" s="195"/>
      <c r="C262" s="649" t="s">
        <v>1196</v>
      </c>
      <c r="D262" s="649"/>
      <c r="E262" s="649"/>
      <c r="F262" s="649"/>
      <c r="G262" s="649"/>
      <c r="H262" s="196"/>
      <c r="I262" s="759">
        <f>SUM(I228:I257)</f>
        <v>0</v>
      </c>
    </row>
    <row r="263" spans="1:9" s="197" customFormat="1" ht="30" customHeight="1" thickBot="1" x14ac:dyDescent="0.25">
      <c r="A263" s="198"/>
      <c r="B263" s="199"/>
      <c r="C263" s="650" t="s">
        <v>1197</v>
      </c>
      <c r="D263" s="650"/>
      <c r="E263" s="650"/>
      <c r="F263" s="650"/>
      <c r="G263" s="650"/>
      <c r="H263" s="200"/>
      <c r="I263" s="760">
        <f>I262</f>
        <v>0</v>
      </c>
    </row>
    <row r="264" spans="1:9" ht="15.75" customHeight="1" thickTop="1" x14ac:dyDescent="0.2">
      <c r="C264" s="229"/>
      <c r="D264" s="224"/>
      <c r="E264" s="230"/>
      <c r="F264" s="230"/>
      <c r="G264" s="230"/>
      <c r="H264" s="230"/>
      <c r="I264" s="758"/>
    </row>
    <row r="265" spans="1:9" ht="15.75" customHeight="1" x14ac:dyDescent="0.2">
      <c r="C265" s="425">
        <v>16</v>
      </c>
      <c r="D265" s="435"/>
      <c r="E265" s="666" t="s">
        <v>977</v>
      </c>
      <c r="F265" s="666"/>
      <c r="G265" s="666"/>
      <c r="H265" s="230"/>
      <c r="I265" s="758"/>
    </row>
    <row r="266" spans="1:9" ht="15.75" customHeight="1" x14ac:dyDescent="0.2">
      <c r="C266" s="229"/>
      <c r="D266" s="224"/>
      <c r="E266" s="665" t="s">
        <v>1257</v>
      </c>
      <c r="F266" s="665"/>
      <c r="G266" s="665"/>
      <c r="H266" s="230"/>
      <c r="I266" s="758"/>
    </row>
    <row r="267" spans="1:9" ht="152.25" customHeight="1" x14ac:dyDescent="0.2">
      <c r="C267" s="229"/>
      <c r="D267" s="224"/>
      <c r="E267" s="665" t="s">
        <v>978</v>
      </c>
      <c r="F267" s="665"/>
      <c r="G267" s="665"/>
      <c r="H267" s="230"/>
      <c r="I267" s="758"/>
    </row>
    <row r="268" spans="1:9" ht="3.95" customHeight="1" x14ac:dyDescent="0.2">
      <c r="C268" s="229"/>
      <c r="D268" s="224"/>
      <c r="I268" s="757"/>
    </row>
    <row r="269" spans="1:9" ht="15.75" customHeight="1" x14ac:dyDescent="0.2">
      <c r="C269" s="425">
        <v>17</v>
      </c>
      <c r="D269" s="437"/>
      <c r="E269" s="666" t="s">
        <v>979</v>
      </c>
      <c r="F269" s="666"/>
      <c r="G269" s="666"/>
      <c r="H269" s="230"/>
      <c r="I269" s="758"/>
    </row>
    <row r="270" spans="1:9" ht="84" customHeight="1" x14ac:dyDescent="0.2">
      <c r="C270" s="229"/>
      <c r="E270" s="665" t="s">
        <v>1258</v>
      </c>
      <c r="F270" s="665"/>
      <c r="G270" s="665"/>
      <c r="H270" s="230"/>
      <c r="I270" s="758"/>
    </row>
    <row r="271" spans="1:9" ht="65.25" customHeight="1" x14ac:dyDescent="0.2">
      <c r="C271" s="229"/>
      <c r="D271" s="224"/>
      <c r="E271" s="665" t="s">
        <v>980</v>
      </c>
      <c r="F271" s="665"/>
      <c r="G271" s="665"/>
      <c r="H271" s="230"/>
      <c r="I271" s="758"/>
    </row>
    <row r="272" spans="1:9" ht="49.5" customHeight="1" x14ac:dyDescent="0.2">
      <c r="C272" s="229"/>
      <c r="D272" s="224"/>
      <c r="E272" s="665" t="s">
        <v>981</v>
      </c>
      <c r="F272" s="665"/>
      <c r="G272" s="665"/>
      <c r="H272" s="230"/>
      <c r="I272" s="758"/>
    </row>
    <row r="273" spans="1:9" ht="3.95" customHeight="1" x14ac:dyDescent="0.2">
      <c r="C273" s="229"/>
      <c r="D273" s="224"/>
      <c r="E273" s="230"/>
      <c r="F273" s="230"/>
      <c r="G273" s="230"/>
      <c r="H273" s="230"/>
      <c r="I273" s="758"/>
    </row>
    <row r="274" spans="1:9" s="187" customFormat="1" ht="15.75" customHeight="1" x14ac:dyDescent="0.2">
      <c r="A274" s="185"/>
      <c r="B274" s="184"/>
      <c r="C274" s="425">
        <v>18</v>
      </c>
      <c r="D274" s="438"/>
      <c r="E274" s="666" t="s">
        <v>982</v>
      </c>
      <c r="F274" s="666"/>
      <c r="G274" s="666"/>
      <c r="H274" s="232"/>
      <c r="I274" s="761"/>
    </row>
    <row r="275" spans="1:9" ht="3.95" customHeight="1" x14ac:dyDescent="0.2">
      <c r="C275" s="229"/>
      <c r="E275" s="230"/>
      <c r="F275" s="230"/>
      <c r="G275" s="230"/>
      <c r="H275" s="230"/>
      <c r="I275" s="758"/>
    </row>
    <row r="276" spans="1:9" s="187" customFormat="1" ht="15.75" customHeight="1" x14ac:dyDescent="0.2">
      <c r="A276" s="185"/>
      <c r="B276" s="184"/>
      <c r="C276" s="425">
        <v>19</v>
      </c>
      <c r="D276" s="438"/>
      <c r="E276" s="666" t="s">
        <v>983</v>
      </c>
      <c r="F276" s="666"/>
      <c r="G276" s="666"/>
      <c r="H276" s="232"/>
      <c r="I276" s="761"/>
    </row>
    <row r="277" spans="1:9" ht="3.95" customHeight="1" x14ac:dyDescent="0.2">
      <c r="C277" s="229"/>
      <c r="E277" s="230"/>
      <c r="F277" s="230"/>
      <c r="G277" s="230"/>
      <c r="H277" s="230"/>
      <c r="I277" s="758"/>
    </row>
    <row r="278" spans="1:9" s="187" customFormat="1" ht="15.75" customHeight="1" x14ac:dyDescent="0.2">
      <c r="A278" s="185"/>
      <c r="B278" s="184"/>
      <c r="C278" s="425">
        <v>20</v>
      </c>
      <c r="D278" s="438"/>
      <c r="E278" s="666" t="s">
        <v>984</v>
      </c>
      <c r="F278" s="666"/>
      <c r="G278" s="666"/>
      <c r="H278" s="232"/>
      <c r="I278" s="761"/>
    </row>
    <row r="279" spans="1:9" ht="3.95" customHeight="1" x14ac:dyDescent="0.2">
      <c r="C279" s="229"/>
      <c r="E279" s="230"/>
      <c r="F279" s="230"/>
      <c r="G279" s="230"/>
      <c r="H279" s="230"/>
      <c r="I279" s="758"/>
    </row>
    <row r="280" spans="1:9" s="187" customFormat="1" ht="15.75" customHeight="1" x14ac:dyDescent="0.2">
      <c r="A280" s="185"/>
      <c r="B280" s="184"/>
      <c r="C280" s="425">
        <v>21</v>
      </c>
      <c r="D280" s="438"/>
      <c r="E280" s="666" t="s">
        <v>985</v>
      </c>
      <c r="F280" s="666"/>
      <c r="G280" s="666"/>
      <c r="H280" s="232"/>
      <c r="I280" s="761"/>
    </row>
    <row r="281" spans="1:9" ht="3.95" customHeight="1" x14ac:dyDescent="0.2">
      <c r="C281" s="229"/>
      <c r="E281" s="230"/>
      <c r="F281" s="230"/>
      <c r="G281" s="230"/>
      <c r="H281" s="230"/>
      <c r="I281" s="758"/>
    </row>
    <row r="282" spans="1:9" s="187" customFormat="1" ht="15.75" customHeight="1" x14ac:dyDescent="0.2">
      <c r="A282" s="185"/>
      <c r="B282" s="184"/>
      <c r="C282" s="425">
        <v>22</v>
      </c>
      <c r="D282" s="438"/>
      <c r="E282" s="666" t="s">
        <v>986</v>
      </c>
      <c r="F282" s="666"/>
      <c r="G282" s="666"/>
      <c r="H282" s="232"/>
      <c r="I282" s="761"/>
    </row>
    <row r="283" spans="1:9" ht="3.95" customHeight="1" x14ac:dyDescent="0.2">
      <c r="C283" s="229"/>
      <c r="E283" s="230"/>
      <c r="F283" s="230"/>
      <c r="G283" s="230"/>
      <c r="H283" s="230"/>
      <c r="I283" s="758"/>
    </row>
    <row r="284" spans="1:9" s="187" customFormat="1" ht="15.75" customHeight="1" x14ac:dyDescent="0.2">
      <c r="A284" s="185"/>
      <c r="B284" s="184"/>
      <c r="C284" s="425">
        <v>23</v>
      </c>
      <c r="D284" s="426"/>
      <c r="E284" s="666" t="s">
        <v>987</v>
      </c>
      <c r="F284" s="666"/>
      <c r="G284" s="666"/>
      <c r="H284" s="232"/>
      <c r="I284" s="761"/>
    </row>
    <row r="285" spans="1:9" ht="3.95" customHeight="1" x14ac:dyDescent="0.2">
      <c r="C285" s="229"/>
      <c r="D285" s="231"/>
      <c r="E285" s="230"/>
      <c r="F285" s="230"/>
      <c r="G285" s="230"/>
      <c r="H285" s="230"/>
      <c r="I285" s="758"/>
    </row>
    <row r="286" spans="1:9" ht="66" customHeight="1" x14ac:dyDescent="0.2">
      <c r="A286" s="233"/>
      <c r="C286" s="229"/>
      <c r="D286" s="224"/>
      <c r="E286" s="665" t="s">
        <v>1259</v>
      </c>
      <c r="F286" s="665"/>
      <c r="G286" s="665"/>
      <c r="H286" s="230"/>
      <c r="I286" s="758"/>
    </row>
    <row r="287" spans="1:9" ht="15.75" customHeight="1" x14ac:dyDescent="0.2">
      <c r="A287" s="233"/>
      <c r="C287" s="229"/>
      <c r="D287" s="224"/>
      <c r="E287" s="230"/>
      <c r="F287" s="230"/>
      <c r="G287" s="230"/>
      <c r="H287" s="230"/>
      <c r="I287" s="758"/>
    </row>
    <row r="288" spans="1:9" ht="15.75" customHeight="1" x14ac:dyDescent="0.2">
      <c r="A288" s="233"/>
      <c r="C288" s="229"/>
      <c r="D288" s="224"/>
      <c r="E288" s="230"/>
      <c r="F288" s="230"/>
      <c r="G288" s="230"/>
      <c r="H288" s="230"/>
      <c r="I288" s="758"/>
    </row>
    <row r="289" spans="1:9" ht="15.75" customHeight="1" x14ac:dyDescent="0.2">
      <c r="A289" s="233"/>
      <c r="C289" s="229"/>
      <c r="D289" s="224"/>
      <c r="E289" s="230"/>
      <c r="F289" s="230"/>
      <c r="G289" s="230"/>
      <c r="H289" s="230"/>
      <c r="I289" s="758"/>
    </row>
    <row r="290" spans="1:9" ht="15.75" customHeight="1" thickBot="1" x14ac:dyDescent="0.25">
      <c r="A290" s="233"/>
      <c r="C290" s="229"/>
      <c r="D290" s="224"/>
      <c r="E290" s="230"/>
      <c r="F290" s="230"/>
      <c r="G290" s="230"/>
      <c r="H290" s="230"/>
      <c r="I290" s="758"/>
    </row>
    <row r="291" spans="1:9" s="197" customFormat="1" ht="30" customHeight="1" thickTop="1" x14ac:dyDescent="0.2">
      <c r="A291" s="194"/>
      <c r="B291" s="195"/>
      <c r="C291" s="649" t="s">
        <v>1196</v>
      </c>
      <c r="D291" s="649"/>
      <c r="E291" s="649"/>
      <c r="F291" s="649"/>
      <c r="G291" s="649"/>
      <c r="H291" s="196"/>
      <c r="I291" s="759">
        <f>SUM(I263:I287)</f>
        <v>0</v>
      </c>
    </row>
    <row r="292" spans="1:9" s="197" customFormat="1" ht="30" customHeight="1" thickBot="1" x14ac:dyDescent="0.25">
      <c r="A292" s="198"/>
      <c r="B292" s="199"/>
      <c r="C292" s="650" t="s">
        <v>1197</v>
      </c>
      <c r="D292" s="650"/>
      <c r="E292" s="650"/>
      <c r="F292" s="650"/>
      <c r="G292" s="650"/>
      <c r="H292" s="200"/>
      <c r="I292" s="760">
        <f>I291</f>
        <v>0</v>
      </c>
    </row>
    <row r="293" spans="1:9" ht="15.75" customHeight="1" thickTop="1" x14ac:dyDescent="0.2">
      <c r="A293" s="233"/>
      <c r="C293" s="229"/>
      <c r="D293" s="224"/>
      <c r="E293" s="230"/>
      <c r="F293" s="230"/>
      <c r="G293" s="230"/>
      <c r="H293" s="230"/>
      <c r="I293" s="758"/>
    </row>
    <row r="294" spans="1:9" ht="52.5" customHeight="1" x14ac:dyDescent="0.2">
      <c r="C294" s="229"/>
      <c r="D294" s="224"/>
      <c r="E294" s="665" t="s">
        <v>988</v>
      </c>
      <c r="F294" s="665"/>
      <c r="G294" s="665"/>
      <c r="H294" s="230"/>
      <c r="I294" s="758"/>
    </row>
    <row r="295" spans="1:9" ht="5.0999999999999996" customHeight="1" x14ac:dyDescent="0.2">
      <c r="C295" s="229"/>
      <c r="D295" s="224"/>
      <c r="E295" s="228"/>
      <c r="F295" s="228"/>
      <c r="G295" s="228"/>
      <c r="H295" s="228"/>
      <c r="I295" s="758"/>
    </row>
    <row r="296" spans="1:9" ht="117.75" customHeight="1" x14ac:dyDescent="0.2">
      <c r="C296" s="229"/>
      <c r="D296" s="224"/>
      <c r="E296" s="665" t="s">
        <v>989</v>
      </c>
      <c r="F296" s="665"/>
      <c r="G296" s="665"/>
      <c r="H296" s="230"/>
      <c r="I296" s="758"/>
    </row>
    <row r="297" spans="1:9" ht="5.0999999999999996" customHeight="1" x14ac:dyDescent="0.2">
      <c r="C297" s="229"/>
      <c r="D297" s="224"/>
      <c r="E297" s="665"/>
      <c r="F297" s="665"/>
      <c r="G297" s="665"/>
      <c r="H297" s="230"/>
      <c r="I297" s="758"/>
    </row>
    <row r="298" spans="1:9" s="187" customFormat="1" ht="15.75" customHeight="1" x14ac:dyDescent="0.2">
      <c r="A298" s="185"/>
      <c r="B298" s="184"/>
      <c r="C298" s="425">
        <v>24</v>
      </c>
      <c r="D298" s="438"/>
      <c r="E298" s="666" t="s">
        <v>990</v>
      </c>
      <c r="F298" s="666"/>
      <c r="G298" s="666"/>
      <c r="H298" s="232"/>
      <c r="I298" s="761"/>
    </row>
    <row r="299" spans="1:9" ht="94.5" customHeight="1" x14ac:dyDescent="0.2">
      <c r="C299" s="229"/>
      <c r="D299" s="224"/>
      <c r="E299" s="665" t="s">
        <v>991</v>
      </c>
      <c r="F299" s="665"/>
      <c r="G299" s="665"/>
      <c r="H299" s="230"/>
      <c r="I299" s="758"/>
    </row>
    <row r="300" spans="1:9" ht="122.25" customHeight="1" x14ac:dyDescent="0.2">
      <c r="C300" s="229"/>
      <c r="D300" s="224"/>
      <c r="E300" s="665" t="s">
        <v>992</v>
      </c>
      <c r="F300" s="665"/>
      <c r="G300" s="665"/>
      <c r="H300" s="230"/>
      <c r="I300" s="758"/>
    </row>
    <row r="301" spans="1:9" s="187" customFormat="1" ht="15.75" customHeight="1" x14ac:dyDescent="0.2">
      <c r="A301" s="185"/>
      <c r="B301" s="184"/>
      <c r="C301" s="425">
        <v>25</v>
      </c>
      <c r="D301" s="436"/>
      <c r="E301" s="666" t="s">
        <v>993</v>
      </c>
      <c r="F301" s="666"/>
      <c r="G301" s="666"/>
      <c r="H301" s="232"/>
      <c r="I301" s="761"/>
    </row>
    <row r="302" spans="1:9" ht="5.0999999999999996" customHeight="1" x14ac:dyDescent="0.2">
      <c r="C302" s="229"/>
      <c r="D302" s="224"/>
      <c r="E302" s="230"/>
      <c r="F302" s="230"/>
      <c r="G302" s="230"/>
      <c r="H302" s="230"/>
      <c r="I302" s="758"/>
    </row>
    <row r="303" spans="1:9" s="187" customFormat="1" ht="15.75" customHeight="1" x14ac:dyDescent="0.2">
      <c r="A303" s="185"/>
      <c r="B303" s="184"/>
      <c r="C303" s="425">
        <v>26</v>
      </c>
      <c r="D303" s="436"/>
      <c r="E303" s="666" t="s">
        <v>994</v>
      </c>
      <c r="F303" s="666"/>
      <c r="G303" s="666"/>
      <c r="H303" s="232"/>
      <c r="I303" s="761"/>
    </row>
    <row r="304" spans="1:9" s="187" customFormat="1" ht="5.0999999999999996" customHeight="1" x14ac:dyDescent="0.2">
      <c r="A304" s="185"/>
      <c r="B304" s="184"/>
      <c r="C304" s="226"/>
      <c r="D304" s="223"/>
      <c r="E304" s="232"/>
      <c r="F304" s="232"/>
      <c r="G304" s="232"/>
      <c r="H304" s="232"/>
      <c r="I304" s="761"/>
    </row>
    <row r="305" spans="1:9" s="187" customFormat="1" ht="15.75" customHeight="1" x14ac:dyDescent="0.2">
      <c r="A305" s="185"/>
      <c r="B305" s="184"/>
      <c r="C305" s="425">
        <v>27</v>
      </c>
      <c r="D305" s="436"/>
      <c r="E305" s="666" t="s">
        <v>743</v>
      </c>
      <c r="F305" s="666"/>
      <c r="G305" s="666"/>
      <c r="H305" s="232"/>
      <c r="I305" s="761"/>
    </row>
    <row r="306" spans="1:9" s="187" customFormat="1" ht="5.0999999999999996" customHeight="1" x14ac:dyDescent="0.2">
      <c r="A306" s="185"/>
      <c r="B306" s="184"/>
      <c r="C306" s="226"/>
      <c r="D306" s="223"/>
      <c r="E306" s="232"/>
      <c r="F306" s="232"/>
      <c r="G306" s="232"/>
      <c r="H306" s="232"/>
      <c r="I306" s="761"/>
    </row>
    <row r="307" spans="1:9" s="187" customFormat="1" ht="15.75" customHeight="1" x14ac:dyDescent="0.2">
      <c r="A307" s="185"/>
      <c r="B307" s="184"/>
      <c r="C307" s="425">
        <v>28</v>
      </c>
      <c r="D307" s="436"/>
      <c r="E307" s="666" t="s">
        <v>995</v>
      </c>
      <c r="F307" s="666"/>
      <c r="G307" s="666"/>
      <c r="H307" s="232"/>
      <c r="I307" s="761"/>
    </row>
    <row r="308" spans="1:9" ht="5.0999999999999996" customHeight="1" x14ac:dyDescent="0.2">
      <c r="C308" s="229"/>
      <c r="D308" s="224"/>
      <c r="E308" s="230"/>
      <c r="F308" s="230"/>
      <c r="G308" s="230"/>
      <c r="H308" s="230"/>
      <c r="I308" s="758"/>
    </row>
    <row r="309" spans="1:9" s="187" customFormat="1" ht="15.75" customHeight="1" x14ac:dyDescent="0.2">
      <c r="A309" s="185"/>
      <c r="B309" s="184"/>
      <c r="C309" s="425">
        <v>29</v>
      </c>
      <c r="D309" s="436"/>
      <c r="E309" s="666" t="s">
        <v>996</v>
      </c>
      <c r="F309" s="666"/>
      <c r="G309" s="666"/>
      <c r="H309" s="232"/>
      <c r="I309" s="761"/>
    </row>
    <row r="310" spans="1:9" ht="5.0999999999999996" customHeight="1" x14ac:dyDescent="0.2">
      <c r="C310" s="229"/>
      <c r="D310" s="224"/>
      <c r="E310" s="230"/>
      <c r="F310" s="230"/>
      <c r="G310" s="230"/>
      <c r="H310" s="230"/>
      <c r="I310" s="758"/>
    </row>
    <row r="311" spans="1:9" ht="15.75" customHeight="1" x14ac:dyDescent="0.2">
      <c r="C311" s="229"/>
      <c r="D311" s="224"/>
      <c r="E311" s="230"/>
      <c r="F311" s="230"/>
      <c r="G311" s="230"/>
      <c r="H311" s="230"/>
      <c r="I311" s="758"/>
    </row>
    <row r="312" spans="1:9" ht="15.75" customHeight="1" x14ac:dyDescent="0.2">
      <c r="C312" s="229"/>
      <c r="D312" s="224"/>
      <c r="E312" s="230"/>
      <c r="F312" s="230"/>
      <c r="G312" s="230"/>
      <c r="H312" s="230"/>
      <c r="I312" s="758"/>
    </row>
    <row r="313" spans="1:9" ht="15.75" customHeight="1" x14ac:dyDescent="0.2">
      <c r="C313" s="229"/>
      <c r="D313" s="224"/>
      <c r="E313" s="230"/>
      <c r="F313" s="230"/>
      <c r="G313" s="230"/>
      <c r="H313" s="230"/>
      <c r="I313" s="758"/>
    </row>
    <row r="314" spans="1:9" ht="15.75" customHeight="1" x14ac:dyDescent="0.2">
      <c r="C314" s="229"/>
      <c r="D314" s="224"/>
      <c r="E314" s="230"/>
      <c r="F314" s="230"/>
      <c r="G314" s="230"/>
      <c r="H314" s="230"/>
      <c r="I314" s="758"/>
    </row>
    <row r="315" spans="1:9" ht="15.75" customHeight="1" x14ac:dyDescent="0.2">
      <c r="C315" s="229"/>
      <c r="D315" s="224"/>
      <c r="E315" s="230"/>
      <c r="F315" s="230"/>
      <c r="G315" s="230"/>
      <c r="H315" s="230"/>
      <c r="I315" s="758"/>
    </row>
    <row r="316" spans="1:9" ht="15.75" customHeight="1" x14ac:dyDescent="0.2">
      <c r="C316" s="229"/>
      <c r="D316" s="224"/>
      <c r="E316" s="230"/>
      <c r="F316" s="230"/>
      <c r="G316" s="230"/>
      <c r="H316" s="230"/>
      <c r="I316" s="758"/>
    </row>
    <row r="317" spans="1:9" ht="15.75" customHeight="1" x14ac:dyDescent="0.2">
      <c r="C317" s="229"/>
      <c r="D317" s="224"/>
      <c r="E317" s="230"/>
      <c r="F317" s="230"/>
      <c r="G317" s="230"/>
      <c r="H317" s="230"/>
      <c r="I317" s="758"/>
    </row>
    <row r="318" spans="1:9" ht="15.75" customHeight="1" thickBot="1" x14ac:dyDescent="0.25">
      <c r="C318" s="229"/>
      <c r="D318" s="224"/>
      <c r="E318" s="230"/>
      <c r="F318" s="230"/>
      <c r="G318" s="230"/>
      <c r="H318" s="230"/>
      <c r="I318" s="758"/>
    </row>
    <row r="319" spans="1:9" s="197" customFormat="1" ht="30" customHeight="1" thickTop="1" x14ac:dyDescent="0.2">
      <c r="A319" s="194"/>
      <c r="B319" s="195"/>
      <c r="C319" s="649" t="s">
        <v>1196</v>
      </c>
      <c r="D319" s="649"/>
      <c r="E319" s="649"/>
      <c r="F319" s="649"/>
      <c r="G319" s="649"/>
      <c r="H319" s="196"/>
      <c r="I319" s="759">
        <f>SUM(I292:I318)</f>
        <v>0</v>
      </c>
    </row>
    <row r="320" spans="1:9" s="197" customFormat="1" ht="30" customHeight="1" thickBot="1" x14ac:dyDescent="0.25">
      <c r="A320" s="198"/>
      <c r="B320" s="199"/>
      <c r="C320" s="650" t="s">
        <v>1197</v>
      </c>
      <c r="D320" s="650"/>
      <c r="E320" s="650"/>
      <c r="F320" s="650"/>
      <c r="G320" s="650"/>
      <c r="H320" s="200"/>
      <c r="I320" s="760">
        <f>I319</f>
        <v>0</v>
      </c>
    </row>
    <row r="321" spans="1:9" ht="15.75" customHeight="1" thickTop="1" x14ac:dyDescent="0.2">
      <c r="C321" s="229"/>
      <c r="D321" s="224"/>
      <c r="E321" s="230"/>
      <c r="F321" s="230"/>
      <c r="G321" s="230"/>
      <c r="H321" s="230"/>
      <c r="I321" s="758"/>
    </row>
    <row r="322" spans="1:9" s="187" customFormat="1" ht="15.75" customHeight="1" x14ac:dyDescent="0.2">
      <c r="A322" s="185"/>
      <c r="B322" s="184"/>
      <c r="C322" s="226">
        <v>30</v>
      </c>
      <c r="D322" s="223"/>
      <c r="E322" s="668" t="s">
        <v>997</v>
      </c>
      <c r="F322" s="668"/>
      <c r="G322" s="668"/>
      <c r="H322" s="232"/>
      <c r="I322" s="761"/>
    </row>
    <row r="323" spans="1:9" ht="64.5" customHeight="1" x14ac:dyDescent="0.2">
      <c r="C323" s="229"/>
      <c r="D323" s="224"/>
      <c r="E323" s="665" t="s">
        <v>998</v>
      </c>
      <c r="F323" s="665"/>
      <c r="G323" s="665"/>
      <c r="H323" s="230"/>
      <c r="I323" s="758"/>
    </row>
    <row r="324" spans="1:9" ht="5.0999999999999996" customHeight="1" x14ac:dyDescent="0.2">
      <c r="C324" s="229"/>
      <c r="D324" s="224"/>
      <c r="E324" s="230"/>
      <c r="F324" s="230"/>
      <c r="G324" s="230"/>
      <c r="H324" s="230"/>
      <c r="I324" s="758"/>
    </row>
    <row r="325" spans="1:9" ht="93.75" customHeight="1" x14ac:dyDescent="0.2">
      <c r="C325" s="229"/>
      <c r="D325" s="224"/>
      <c r="E325" s="665" t="s">
        <v>1260</v>
      </c>
      <c r="F325" s="665"/>
      <c r="G325" s="665"/>
      <c r="H325" s="230"/>
      <c r="I325" s="758"/>
    </row>
    <row r="326" spans="1:9" ht="5.0999999999999996" customHeight="1" x14ac:dyDescent="0.2">
      <c r="C326" s="229"/>
      <c r="D326" s="224"/>
      <c r="E326" s="230"/>
      <c r="F326" s="230"/>
      <c r="G326" s="230"/>
      <c r="H326" s="230"/>
      <c r="I326" s="758"/>
    </row>
    <row r="327" spans="1:9" ht="78" customHeight="1" x14ac:dyDescent="0.2">
      <c r="C327" s="229"/>
      <c r="D327" s="224"/>
      <c r="E327" s="665" t="s">
        <v>999</v>
      </c>
      <c r="F327" s="665"/>
      <c r="G327" s="665"/>
      <c r="H327" s="230"/>
      <c r="I327" s="758"/>
    </row>
    <row r="328" spans="1:9" ht="5.0999999999999996" customHeight="1" x14ac:dyDescent="0.2">
      <c r="C328" s="229"/>
      <c r="D328" s="224"/>
      <c r="E328" s="230"/>
      <c r="F328" s="230"/>
      <c r="G328" s="230"/>
      <c r="H328" s="230"/>
      <c r="I328" s="758"/>
    </row>
    <row r="329" spans="1:9" ht="49.5" customHeight="1" x14ac:dyDescent="0.2">
      <c r="C329" s="229"/>
      <c r="D329" s="224"/>
      <c r="E329" s="665" t="s">
        <v>1000</v>
      </c>
      <c r="F329" s="665"/>
      <c r="G329" s="665"/>
      <c r="H329" s="230"/>
      <c r="I329" s="758"/>
    </row>
    <row r="330" spans="1:9" ht="15.75" customHeight="1" x14ac:dyDescent="0.2">
      <c r="C330" s="229"/>
      <c r="D330" s="224"/>
      <c r="E330" s="230"/>
      <c r="F330" s="230"/>
      <c r="G330" s="230"/>
      <c r="H330" s="230"/>
      <c r="I330" s="758"/>
    </row>
    <row r="331" spans="1:9" ht="15.75" customHeight="1" x14ac:dyDescent="0.2">
      <c r="C331" s="229"/>
      <c r="D331" s="224"/>
      <c r="E331" s="230"/>
      <c r="F331" s="230"/>
      <c r="G331" s="230"/>
      <c r="H331" s="230"/>
      <c r="I331" s="758"/>
    </row>
    <row r="332" spans="1:9" ht="15.75" customHeight="1" x14ac:dyDescent="0.2">
      <c r="C332" s="229"/>
      <c r="D332" s="224"/>
      <c r="E332" s="230"/>
      <c r="F332" s="230"/>
      <c r="G332" s="230"/>
      <c r="H332" s="230"/>
      <c r="I332" s="758"/>
    </row>
    <row r="333" spans="1:9" ht="15.75" customHeight="1" x14ac:dyDescent="0.2">
      <c r="C333" s="229"/>
      <c r="D333" s="224"/>
      <c r="E333" s="230"/>
      <c r="F333" s="230"/>
      <c r="G333" s="230"/>
      <c r="H333" s="230"/>
      <c r="I333" s="758"/>
    </row>
    <row r="334" spans="1:9" ht="15.75" customHeight="1" x14ac:dyDescent="0.2">
      <c r="C334" s="229"/>
      <c r="D334" s="224"/>
      <c r="E334" s="230"/>
      <c r="F334" s="230"/>
      <c r="G334" s="230"/>
      <c r="H334" s="230"/>
      <c r="I334" s="758"/>
    </row>
    <row r="335" spans="1:9" ht="15.75" customHeight="1" x14ac:dyDescent="0.2">
      <c r="C335" s="229"/>
      <c r="D335" s="224"/>
      <c r="E335" s="230"/>
      <c r="F335" s="230"/>
      <c r="G335" s="230"/>
      <c r="H335" s="230"/>
      <c r="I335" s="758"/>
    </row>
    <row r="336" spans="1:9" ht="15.75" customHeight="1" x14ac:dyDescent="0.2">
      <c r="C336" s="229"/>
      <c r="D336" s="224"/>
      <c r="E336" s="230"/>
      <c r="F336" s="230"/>
      <c r="G336" s="230"/>
      <c r="H336" s="230"/>
      <c r="I336" s="758"/>
    </row>
    <row r="337" spans="1:9" ht="15.75" customHeight="1" x14ac:dyDescent="0.2">
      <c r="C337" s="229"/>
      <c r="D337" s="224"/>
      <c r="E337" s="230"/>
      <c r="F337" s="230"/>
      <c r="G337" s="230"/>
      <c r="H337" s="230"/>
      <c r="I337" s="758"/>
    </row>
    <row r="338" spans="1:9" ht="15.75" customHeight="1" x14ac:dyDescent="0.2">
      <c r="C338" s="229"/>
      <c r="D338" s="224"/>
      <c r="E338" s="230"/>
      <c r="F338" s="230"/>
      <c r="G338" s="230"/>
      <c r="H338" s="230"/>
      <c r="I338" s="758"/>
    </row>
    <row r="339" spans="1:9" ht="15.75" customHeight="1" x14ac:dyDescent="0.2">
      <c r="C339" s="229"/>
      <c r="D339" s="224"/>
      <c r="E339" s="230"/>
      <c r="F339" s="230"/>
      <c r="G339" s="230"/>
      <c r="H339" s="230"/>
      <c r="I339" s="758"/>
    </row>
    <row r="340" spans="1:9" ht="15.75" customHeight="1" x14ac:dyDescent="0.2">
      <c r="C340" s="229"/>
      <c r="D340" s="224"/>
      <c r="E340" s="230"/>
      <c r="F340" s="230"/>
      <c r="G340" s="230"/>
      <c r="H340" s="230"/>
      <c r="I340" s="758"/>
    </row>
    <row r="341" spans="1:9" ht="15.75" customHeight="1" x14ac:dyDescent="0.2">
      <c r="C341" s="229"/>
      <c r="D341" s="224"/>
      <c r="E341" s="230"/>
      <c r="F341" s="230"/>
      <c r="G341" s="230"/>
      <c r="H341" s="230"/>
      <c r="I341" s="758"/>
    </row>
    <row r="342" spans="1:9" ht="15.75" customHeight="1" x14ac:dyDescent="0.2">
      <c r="C342" s="229"/>
      <c r="D342" s="224"/>
      <c r="E342" s="230"/>
      <c r="F342" s="230"/>
      <c r="G342" s="230"/>
      <c r="H342" s="230"/>
      <c r="I342" s="758"/>
    </row>
    <row r="343" spans="1:9" ht="15.75" customHeight="1" x14ac:dyDescent="0.2">
      <c r="C343" s="229"/>
      <c r="D343" s="224"/>
      <c r="E343" s="230"/>
      <c r="F343" s="230"/>
      <c r="G343" s="230"/>
      <c r="H343" s="230"/>
      <c r="I343" s="758"/>
    </row>
    <row r="344" spans="1:9" ht="15.75" customHeight="1" x14ac:dyDescent="0.2">
      <c r="C344" s="229"/>
      <c r="D344" s="224"/>
      <c r="E344" s="230"/>
      <c r="F344" s="230"/>
      <c r="G344" s="230"/>
      <c r="H344" s="230"/>
      <c r="I344" s="758"/>
    </row>
    <row r="345" spans="1:9" ht="15.75" customHeight="1" x14ac:dyDescent="0.2">
      <c r="C345" s="229"/>
      <c r="D345" s="224"/>
      <c r="E345" s="230"/>
      <c r="F345" s="230"/>
      <c r="G345" s="230"/>
      <c r="H345" s="230"/>
      <c r="I345" s="758"/>
    </row>
    <row r="346" spans="1:9" ht="15.75" customHeight="1" x14ac:dyDescent="0.2">
      <c r="C346" s="229"/>
      <c r="D346" s="224"/>
      <c r="E346" s="230"/>
      <c r="F346" s="230"/>
      <c r="G346" s="230"/>
      <c r="H346" s="230"/>
      <c r="I346" s="758"/>
    </row>
    <row r="347" spans="1:9" ht="15.75" customHeight="1" x14ac:dyDescent="0.2">
      <c r="C347" s="229"/>
      <c r="D347" s="224"/>
      <c r="E347" s="230"/>
      <c r="F347" s="230"/>
      <c r="G347" s="230"/>
      <c r="H347" s="230"/>
      <c r="I347" s="758"/>
    </row>
    <row r="348" spans="1:9" ht="15.75" customHeight="1" x14ac:dyDescent="0.2">
      <c r="C348" s="229"/>
      <c r="D348" s="224"/>
      <c r="E348" s="230"/>
      <c r="F348" s="230"/>
      <c r="G348" s="230"/>
      <c r="H348" s="230"/>
      <c r="I348" s="758"/>
    </row>
    <row r="349" spans="1:9" ht="15.75" customHeight="1" x14ac:dyDescent="0.2">
      <c r="C349" s="229"/>
      <c r="D349" s="224"/>
      <c r="E349" s="230"/>
      <c r="F349" s="230"/>
      <c r="G349" s="230"/>
      <c r="H349" s="230"/>
      <c r="I349" s="758"/>
    </row>
    <row r="350" spans="1:9" ht="15.75" customHeight="1" thickBot="1" x14ac:dyDescent="0.25">
      <c r="C350" s="229"/>
      <c r="D350" s="224"/>
      <c r="E350" s="230"/>
      <c r="F350" s="230"/>
      <c r="G350" s="230"/>
      <c r="H350" s="230"/>
      <c r="I350" s="758"/>
    </row>
    <row r="351" spans="1:9" s="197" customFormat="1" ht="30" customHeight="1" thickTop="1" x14ac:dyDescent="0.2">
      <c r="A351" s="194"/>
      <c r="B351" s="195"/>
      <c r="C351" s="649" t="s">
        <v>1196</v>
      </c>
      <c r="D351" s="649"/>
      <c r="E351" s="649"/>
      <c r="F351" s="649"/>
      <c r="G351" s="649"/>
      <c r="H351" s="196"/>
      <c r="I351" s="759">
        <f>SUM(I320:I350)</f>
        <v>0</v>
      </c>
    </row>
    <row r="352" spans="1:9" s="197" customFormat="1" ht="30" customHeight="1" thickBot="1" x14ac:dyDescent="0.25">
      <c r="A352" s="198"/>
      <c r="B352" s="199"/>
      <c r="C352" s="650" t="s">
        <v>1197</v>
      </c>
      <c r="D352" s="650"/>
      <c r="E352" s="650"/>
      <c r="F352" s="650"/>
      <c r="G352" s="650"/>
      <c r="H352" s="200"/>
      <c r="I352" s="760">
        <f>I351</f>
        <v>0</v>
      </c>
    </row>
    <row r="353" spans="1:9" ht="15.75" customHeight="1" thickTop="1" x14ac:dyDescent="0.2">
      <c r="C353" s="229"/>
      <c r="D353" s="224"/>
      <c r="E353" s="230"/>
      <c r="F353" s="230"/>
      <c r="G353" s="230"/>
      <c r="H353" s="230"/>
      <c r="I353" s="758"/>
    </row>
    <row r="354" spans="1:9" s="187" customFormat="1" ht="15.75" customHeight="1" x14ac:dyDescent="0.2">
      <c r="A354" s="185"/>
      <c r="B354" s="184"/>
      <c r="C354" s="425">
        <v>31</v>
      </c>
      <c r="D354" s="436"/>
      <c r="E354" s="666" t="s">
        <v>1001</v>
      </c>
      <c r="F354" s="666"/>
      <c r="G354" s="666"/>
      <c r="H354" s="232"/>
      <c r="I354" s="761"/>
    </row>
    <row r="355" spans="1:9" ht="259.5" customHeight="1" x14ac:dyDescent="0.2">
      <c r="C355" s="229"/>
      <c r="D355" s="224"/>
      <c r="E355" s="665" t="s">
        <v>1261</v>
      </c>
      <c r="F355" s="665"/>
      <c r="G355" s="665"/>
      <c r="H355" s="230"/>
      <c r="I355" s="758"/>
    </row>
    <row r="356" spans="1:9" ht="5.0999999999999996" customHeight="1" x14ac:dyDescent="0.2">
      <c r="C356" s="229"/>
      <c r="D356" s="224"/>
      <c r="E356" s="230"/>
      <c r="F356" s="230"/>
      <c r="G356" s="230"/>
      <c r="H356" s="230"/>
      <c r="I356" s="758"/>
    </row>
    <row r="357" spans="1:9" s="187" customFormat="1" ht="15.75" customHeight="1" x14ac:dyDescent="0.2">
      <c r="A357" s="185"/>
      <c r="B357" s="184"/>
      <c r="C357" s="425">
        <v>32</v>
      </c>
      <c r="D357" s="436"/>
      <c r="E357" s="666" t="s">
        <v>756</v>
      </c>
      <c r="F357" s="666"/>
      <c r="G357" s="666"/>
      <c r="H357" s="232"/>
      <c r="I357" s="761"/>
    </row>
    <row r="358" spans="1:9" ht="5.0999999999999996" customHeight="1" x14ac:dyDescent="0.2">
      <c r="C358" s="229"/>
      <c r="D358" s="224"/>
      <c r="E358" s="230"/>
      <c r="F358" s="230"/>
      <c r="G358" s="230"/>
      <c r="H358" s="230"/>
      <c r="I358" s="758"/>
    </row>
    <row r="359" spans="1:9" s="187" customFormat="1" ht="15.75" customHeight="1" x14ac:dyDescent="0.2">
      <c r="A359" s="185"/>
      <c r="B359" s="184"/>
      <c r="C359" s="425">
        <v>33</v>
      </c>
      <c r="D359" s="436"/>
      <c r="E359" s="666" t="s">
        <v>1002</v>
      </c>
      <c r="F359" s="666"/>
      <c r="G359" s="666"/>
      <c r="H359" s="232"/>
      <c r="I359" s="761"/>
    </row>
    <row r="360" spans="1:9" ht="5.0999999999999996" customHeight="1" x14ac:dyDescent="0.2">
      <c r="C360" s="229"/>
      <c r="D360" s="224"/>
      <c r="E360" s="230"/>
      <c r="F360" s="230"/>
      <c r="G360" s="230"/>
      <c r="H360" s="230"/>
      <c r="I360" s="758"/>
    </row>
    <row r="361" spans="1:9" s="187" customFormat="1" ht="15.75" customHeight="1" x14ac:dyDescent="0.2">
      <c r="A361" s="185"/>
      <c r="B361" s="184"/>
      <c r="C361" s="425">
        <v>34</v>
      </c>
      <c r="D361" s="436"/>
      <c r="E361" s="666" t="s">
        <v>1003</v>
      </c>
      <c r="F361" s="666"/>
      <c r="G361" s="666"/>
      <c r="H361" s="232"/>
      <c r="I361" s="761"/>
    </row>
    <row r="362" spans="1:9" ht="51.75" customHeight="1" x14ac:dyDescent="0.2">
      <c r="C362" s="229"/>
      <c r="D362" s="224"/>
      <c r="E362" s="665" t="s">
        <v>1004</v>
      </c>
      <c r="F362" s="665"/>
      <c r="G362" s="665"/>
      <c r="H362" s="230"/>
      <c r="I362" s="758"/>
    </row>
    <row r="363" spans="1:9" ht="5.0999999999999996" customHeight="1" x14ac:dyDescent="0.2">
      <c r="C363" s="229"/>
      <c r="D363" s="224"/>
      <c r="E363" s="230"/>
      <c r="F363" s="230"/>
      <c r="G363" s="230"/>
      <c r="H363" s="230"/>
      <c r="I363" s="758"/>
    </row>
    <row r="364" spans="1:9" s="187" customFormat="1" ht="15.75" customHeight="1" x14ac:dyDescent="0.2">
      <c r="A364" s="185"/>
      <c r="B364" s="184"/>
      <c r="C364" s="425">
        <v>35</v>
      </c>
      <c r="D364" s="436"/>
      <c r="E364" s="426" t="s">
        <v>93</v>
      </c>
      <c r="F364" s="427"/>
      <c r="G364" s="427"/>
      <c r="H364" s="227"/>
      <c r="I364" s="761"/>
    </row>
    <row r="365" spans="1:9" ht="106.5" customHeight="1" x14ac:dyDescent="0.2">
      <c r="C365" s="229"/>
      <c r="D365" s="224"/>
      <c r="E365" s="665" t="s">
        <v>1005</v>
      </c>
      <c r="F365" s="665"/>
      <c r="G365" s="665"/>
      <c r="H365" s="230"/>
      <c r="I365" s="758"/>
    </row>
    <row r="366" spans="1:9" ht="5.0999999999999996" customHeight="1" x14ac:dyDescent="0.2">
      <c r="C366" s="229"/>
      <c r="D366" s="224"/>
      <c r="E366" s="230"/>
      <c r="F366" s="230"/>
      <c r="G366" s="230"/>
      <c r="H366" s="230"/>
      <c r="I366" s="758"/>
    </row>
    <row r="367" spans="1:9" s="187" customFormat="1" ht="15.75" customHeight="1" x14ac:dyDescent="0.2">
      <c r="A367" s="185"/>
      <c r="B367" s="184"/>
      <c r="C367" s="425">
        <v>36</v>
      </c>
      <c r="D367" s="436"/>
      <c r="E367" s="666" t="s">
        <v>1006</v>
      </c>
      <c r="F367" s="666"/>
      <c r="G367" s="666"/>
      <c r="H367" s="232"/>
      <c r="I367" s="761"/>
    </row>
    <row r="368" spans="1:9" ht="15.75" customHeight="1" x14ac:dyDescent="0.2">
      <c r="C368" s="229"/>
      <c r="D368" s="224"/>
      <c r="E368" s="230"/>
      <c r="F368" s="230"/>
      <c r="G368" s="230"/>
      <c r="H368" s="230"/>
      <c r="I368" s="758"/>
    </row>
    <row r="369" spans="1:9" ht="15.75" customHeight="1" x14ac:dyDescent="0.2">
      <c r="C369" s="229"/>
      <c r="D369" s="224"/>
      <c r="E369" s="230"/>
      <c r="F369" s="230"/>
      <c r="G369" s="230"/>
      <c r="H369" s="230"/>
      <c r="I369" s="758"/>
    </row>
    <row r="370" spans="1:9" ht="15.75" customHeight="1" x14ac:dyDescent="0.2">
      <c r="C370" s="229"/>
      <c r="D370" s="224"/>
      <c r="E370" s="230"/>
      <c r="F370" s="230"/>
      <c r="G370" s="230"/>
      <c r="H370" s="230"/>
      <c r="I370" s="758"/>
    </row>
    <row r="371" spans="1:9" ht="15.75" customHeight="1" x14ac:dyDescent="0.2">
      <c r="C371" s="229"/>
      <c r="D371" s="224"/>
      <c r="E371" s="230"/>
      <c r="F371" s="230"/>
      <c r="G371" s="230"/>
      <c r="H371" s="230"/>
      <c r="I371" s="758"/>
    </row>
    <row r="372" spans="1:9" ht="15.75" customHeight="1" x14ac:dyDescent="0.2">
      <c r="C372" s="229"/>
      <c r="D372" s="224"/>
      <c r="E372" s="230"/>
      <c r="F372" s="230"/>
      <c r="G372" s="230"/>
      <c r="H372" s="230"/>
      <c r="I372" s="758"/>
    </row>
    <row r="373" spans="1:9" ht="15.75" customHeight="1" x14ac:dyDescent="0.2">
      <c r="C373" s="229"/>
      <c r="D373" s="224"/>
      <c r="E373" s="230"/>
      <c r="F373" s="230"/>
      <c r="G373" s="230"/>
      <c r="H373" s="230"/>
      <c r="I373" s="758"/>
    </row>
    <row r="374" spans="1:9" ht="15.75" customHeight="1" thickBot="1" x14ac:dyDescent="0.25">
      <c r="C374" s="229"/>
      <c r="D374" s="224"/>
      <c r="E374" s="230"/>
      <c r="F374" s="230"/>
      <c r="G374" s="230"/>
      <c r="H374" s="230"/>
      <c r="I374" s="758"/>
    </row>
    <row r="375" spans="1:9" s="197" customFormat="1" ht="30" customHeight="1" thickTop="1" x14ac:dyDescent="0.2">
      <c r="A375" s="194"/>
      <c r="B375" s="195"/>
      <c r="C375" s="649" t="s">
        <v>1196</v>
      </c>
      <c r="D375" s="649"/>
      <c r="E375" s="649"/>
      <c r="F375" s="649"/>
      <c r="G375" s="649"/>
      <c r="H375" s="196"/>
      <c r="I375" s="759">
        <f>SUM(I352:I368)</f>
        <v>0</v>
      </c>
    </row>
    <row r="376" spans="1:9" s="197" customFormat="1" ht="30" customHeight="1" thickBot="1" x14ac:dyDescent="0.25">
      <c r="A376" s="198"/>
      <c r="B376" s="199"/>
      <c r="C376" s="650" t="s">
        <v>1197</v>
      </c>
      <c r="D376" s="650"/>
      <c r="E376" s="650"/>
      <c r="F376" s="650"/>
      <c r="G376" s="650"/>
      <c r="H376" s="200"/>
      <c r="I376" s="760">
        <f>I375</f>
        <v>0</v>
      </c>
    </row>
    <row r="377" spans="1:9" ht="15.75" customHeight="1" thickTop="1" x14ac:dyDescent="0.2">
      <c r="C377" s="229"/>
      <c r="D377" s="224"/>
      <c r="E377" s="230"/>
      <c r="F377" s="230"/>
      <c r="G377" s="230"/>
      <c r="H377" s="230"/>
      <c r="I377" s="758"/>
    </row>
    <row r="378" spans="1:9" s="187" customFormat="1" ht="31.5" customHeight="1" x14ac:dyDescent="0.2">
      <c r="A378" s="185"/>
      <c r="B378" s="184"/>
      <c r="C378" s="425">
        <v>37</v>
      </c>
      <c r="D378" s="436"/>
      <c r="E378" s="666" t="s">
        <v>1007</v>
      </c>
      <c r="F378" s="666"/>
      <c r="G378" s="666"/>
      <c r="H378" s="232"/>
      <c r="I378" s="761"/>
    </row>
    <row r="379" spans="1:9" ht="8.1" customHeight="1" x14ac:dyDescent="0.2">
      <c r="C379" s="229"/>
      <c r="D379" s="224"/>
      <c r="E379" s="230"/>
      <c r="F379" s="230"/>
      <c r="G379" s="230"/>
      <c r="H379" s="230"/>
      <c r="I379" s="758"/>
    </row>
    <row r="380" spans="1:9" s="187" customFormat="1" ht="15.75" customHeight="1" x14ac:dyDescent="0.2">
      <c r="A380" s="185"/>
      <c r="B380" s="184"/>
      <c r="C380" s="425">
        <v>38</v>
      </c>
      <c r="D380" s="436"/>
      <c r="E380" s="666" t="s">
        <v>1008</v>
      </c>
      <c r="F380" s="666"/>
      <c r="G380" s="666"/>
      <c r="H380" s="232"/>
      <c r="I380" s="761"/>
    </row>
    <row r="381" spans="1:9" ht="8.1" customHeight="1" x14ac:dyDescent="0.2">
      <c r="C381" s="229"/>
      <c r="D381" s="224"/>
      <c r="E381" s="230"/>
      <c r="F381" s="230"/>
      <c r="G381" s="230"/>
      <c r="H381" s="230"/>
      <c r="I381" s="758"/>
    </row>
    <row r="382" spans="1:9" s="187" customFormat="1" ht="15.75" customHeight="1" x14ac:dyDescent="0.2">
      <c r="A382" s="185"/>
      <c r="B382" s="184"/>
      <c r="C382" s="425">
        <v>39</v>
      </c>
      <c r="D382" s="436"/>
      <c r="E382" s="666" t="s">
        <v>1009</v>
      </c>
      <c r="F382" s="666"/>
      <c r="G382" s="666"/>
      <c r="H382" s="232"/>
      <c r="I382" s="761"/>
    </row>
    <row r="383" spans="1:9" ht="8.1" customHeight="1" x14ac:dyDescent="0.2">
      <c r="C383" s="229"/>
      <c r="D383" s="224"/>
      <c r="E383" s="230"/>
      <c r="F383" s="230"/>
      <c r="G383" s="230"/>
      <c r="H383" s="230"/>
      <c r="I383" s="758"/>
    </row>
    <row r="384" spans="1:9" s="187" customFormat="1" ht="15.75" customHeight="1" x14ac:dyDescent="0.2">
      <c r="A384" s="185"/>
      <c r="B384" s="184"/>
      <c r="C384" s="425">
        <v>40</v>
      </c>
      <c r="D384" s="436"/>
      <c r="E384" s="666" t="s">
        <v>1010</v>
      </c>
      <c r="F384" s="666"/>
      <c r="G384" s="666"/>
      <c r="H384" s="232"/>
      <c r="I384" s="761"/>
    </row>
    <row r="385" spans="1:9" ht="8.1" customHeight="1" x14ac:dyDescent="0.2">
      <c r="C385" s="229"/>
      <c r="D385" s="224"/>
      <c r="E385" s="230"/>
      <c r="F385" s="230"/>
      <c r="G385" s="230"/>
      <c r="H385" s="230"/>
      <c r="I385" s="758"/>
    </row>
    <row r="386" spans="1:9" s="187" customFormat="1" ht="16.5" customHeight="1" x14ac:dyDescent="0.2">
      <c r="A386" s="185"/>
      <c r="B386" s="184"/>
      <c r="C386" s="425">
        <v>41</v>
      </c>
      <c r="D386" s="436"/>
      <c r="E386" s="666" t="s">
        <v>1011</v>
      </c>
      <c r="F386" s="666"/>
      <c r="G386" s="666"/>
      <c r="H386" s="232"/>
      <c r="I386" s="761"/>
    </row>
    <row r="387" spans="1:9" ht="95.25" customHeight="1" x14ac:dyDescent="0.2">
      <c r="C387" s="229"/>
      <c r="D387" s="224"/>
      <c r="E387" s="665" t="s">
        <v>1012</v>
      </c>
      <c r="F387" s="665"/>
      <c r="G387" s="665"/>
      <c r="H387" s="230"/>
      <c r="I387" s="758"/>
    </row>
    <row r="388" spans="1:9" ht="8.1" customHeight="1" x14ac:dyDescent="0.2">
      <c r="C388" s="229"/>
      <c r="D388" s="224"/>
      <c r="E388" s="230"/>
      <c r="F388" s="230"/>
      <c r="G388" s="230"/>
      <c r="H388" s="230"/>
      <c r="I388" s="758"/>
    </row>
    <row r="389" spans="1:9" s="187" customFormat="1" ht="15.75" customHeight="1" x14ac:dyDescent="0.2">
      <c r="A389" s="185"/>
      <c r="B389" s="184"/>
      <c r="C389" s="425">
        <v>42</v>
      </c>
      <c r="D389" s="436"/>
      <c r="E389" s="666" t="s">
        <v>1013</v>
      </c>
      <c r="F389" s="666"/>
      <c r="G389" s="666"/>
      <c r="H389" s="232"/>
      <c r="I389" s="761"/>
    </row>
    <row r="390" spans="1:9" ht="8.1" customHeight="1" x14ac:dyDescent="0.2">
      <c r="C390" s="229"/>
      <c r="D390" s="224"/>
      <c r="E390" s="230"/>
      <c r="F390" s="230"/>
      <c r="G390" s="230"/>
      <c r="H390" s="230"/>
      <c r="I390" s="758"/>
    </row>
    <row r="391" spans="1:9" s="187" customFormat="1" ht="15.75" customHeight="1" x14ac:dyDescent="0.2">
      <c r="A391" s="185"/>
      <c r="B391" s="184"/>
      <c r="C391" s="425">
        <v>43</v>
      </c>
      <c r="D391" s="436"/>
      <c r="E391" s="666" t="s">
        <v>1014</v>
      </c>
      <c r="F391" s="666"/>
      <c r="G391" s="666"/>
      <c r="H391" s="232"/>
      <c r="I391" s="761"/>
    </row>
    <row r="392" spans="1:9" ht="8.1" customHeight="1" x14ac:dyDescent="0.2">
      <c r="C392" s="229"/>
      <c r="D392" s="224"/>
      <c r="E392" s="230"/>
      <c r="F392" s="230"/>
      <c r="G392" s="230"/>
      <c r="H392" s="230"/>
      <c r="I392" s="758"/>
    </row>
    <row r="393" spans="1:9" s="187" customFormat="1" ht="15.75" customHeight="1" x14ac:dyDescent="0.2">
      <c r="A393" s="185"/>
      <c r="B393" s="184"/>
      <c r="C393" s="425">
        <v>44</v>
      </c>
      <c r="D393" s="436"/>
      <c r="E393" s="666" t="s">
        <v>1015</v>
      </c>
      <c r="F393" s="666"/>
      <c r="G393" s="666"/>
      <c r="H393" s="232"/>
      <c r="I393" s="761"/>
    </row>
    <row r="394" spans="1:9" ht="8.1" customHeight="1" x14ac:dyDescent="0.2">
      <c r="C394" s="229"/>
      <c r="D394" s="224"/>
      <c r="E394" s="230"/>
      <c r="F394" s="230"/>
      <c r="G394" s="230"/>
      <c r="H394" s="230"/>
      <c r="I394" s="758"/>
    </row>
    <row r="395" spans="1:9" s="187" customFormat="1" ht="15.75" customHeight="1" x14ac:dyDescent="0.2">
      <c r="A395" s="185"/>
      <c r="B395" s="184"/>
      <c r="C395" s="425">
        <v>45</v>
      </c>
      <c r="D395" s="436"/>
      <c r="E395" s="666" t="s">
        <v>1016</v>
      </c>
      <c r="F395" s="666"/>
      <c r="G395" s="666"/>
      <c r="H395" s="232"/>
      <c r="I395" s="761"/>
    </row>
    <row r="396" spans="1:9" ht="8.1" customHeight="1" x14ac:dyDescent="0.2">
      <c r="C396" s="230"/>
      <c r="D396" s="224"/>
      <c r="E396" s="231"/>
      <c r="F396" s="228"/>
      <c r="G396" s="228"/>
      <c r="H396" s="228"/>
      <c r="I396" s="758"/>
    </row>
    <row r="397" spans="1:9" ht="15.75" customHeight="1" x14ac:dyDescent="0.2">
      <c r="C397" s="669" t="s">
        <v>1017</v>
      </c>
      <c r="D397" s="669"/>
      <c r="E397" s="669"/>
      <c r="F397" s="669"/>
      <c r="G397" s="669"/>
      <c r="H397" s="234"/>
      <c r="I397" s="762"/>
    </row>
    <row r="398" spans="1:9" ht="8.1" customHeight="1" x14ac:dyDescent="0.2">
      <c r="F398" s="235"/>
      <c r="G398" s="235"/>
      <c r="H398" s="235"/>
      <c r="I398" s="762"/>
    </row>
    <row r="399" spans="1:9" ht="15.75" customHeight="1" x14ac:dyDescent="0.2">
      <c r="C399" s="663" t="s">
        <v>1018</v>
      </c>
      <c r="D399" s="663"/>
      <c r="E399" s="663"/>
      <c r="F399" s="663"/>
      <c r="G399" s="663"/>
      <c r="H399" s="228"/>
      <c r="I399" s="758"/>
    </row>
    <row r="400" spans="1:9" ht="8.1" customHeight="1" x14ac:dyDescent="0.2">
      <c r="C400" s="230"/>
      <c r="D400" s="224"/>
      <c r="F400" s="228"/>
      <c r="G400" s="228"/>
      <c r="H400" s="228"/>
      <c r="I400" s="758"/>
    </row>
    <row r="401" spans="3:9" ht="15.75" customHeight="1" x14ac:dyDescent="0.2">
      <c r="C401" s="675" t="s">
        <v>295</v>
      </c>
      <c r="D401" s="675"/>
      <c r="E401" s="433"/>
      <c r="F401" s="434" t="s">
        <v>1019</v>
      </c>
      <c r="G401" s="433"/>
      <c r="I401" s="757"/>
    </row>
    <row r="402" spans="3:9" ht="33" customHeight="1" x14ac:dyDescent="0.2">
      <c r="C402" s="662" t="s">
        <v>1020</v>
      </c>
      <c r="D402" s="662"/>
      <c r="E402" s="662"/>
      <c r="F402" s="428">
        <v>13</v>
      </c>
      <c r="G402" s="425" t="s">
        <v>1021</v>
      </c>
      <c r="H402" s="236"/>
      <c r="I402" s="758"/>
    </row>
    <row r="403" spans="3:9" ht="8.1" customHeight="1" x14ac:dyDescent="0.2">
      <c r="C403" s="230"/>
      <c r="D403" s="224"/>
      <c r="E403" s="231"/>
      <c r="F403" s="185"/>
      <c r="G403" s="424"/>
      <c r="I403" s="757"/>
    </row>
    <row r="404" spans="3:9" ht="15.75" customHeight="1" x14ac:dyDescent="0.2">
      <c r="C404" s="662" t="s">
        <v>1022</v>
      </c>
      <c r="D404" s="662"/>
      <c r="E404" s="662"/>
      <c r="F404" s="428">
        <v>16.100000000000001</v>
      </c>
      <c r="G404" s="425" t="s">
        <v>1021</v>
      </c>
      <c r="H404" s="231"/>
      <c r="I404" s="758"/>
    </row>
    <row r="405" spans="3:9" ht="8.1" customHeight="1" x14ac:dyDescent="0.2">
      <c r="C405" s="663"/>
      <c r="D405" s="663"/>
      <c r="E405" s="663"/>
      <c r="F405" s="429"/>
      <c r="G405" s="226"/>
      <c r="H405" s="231"/>
      <c r="I405" s="758"/>
    </row>
    <row r="406" spans="3:9" ht="61.5" customHeight="1" x14ac:dyDescent="0.2">
      <c r="C406" s="662" t="s">
        <v>1023</v>
      </c>
      <c r="D406" s="662"/>
      <c r="E406" s="662"/>
      <c r="F406" s="428">
        <v>16.100000000000001</v>
      </c>
      <c r="G406" s="425" t="s">
        <v>1024</v>
      </c>
      <c r="H406" s="231"/>
      <c r="I406" s="758"/>
    </row>
    <row r="407" spans="3:9" ht="8.1" customHeight="1" x14ac:dyDescent="0.2">
      <c r="C407" s="663"/>
      <c r="D407" s="663"/>
      <c r="E407" s="663"/>
      <c r="F407" s="429"/>
      <c r="G407" s="226"/>
      <c r="H407" s="231"/>
      <c r="I407" s="758"/>
    </row>
    <row r="408" spans="3:9" ht="15.75" customHeight="1" x14ac:dyDescent="0.2">
      <c r="C408" s="662" t="s">
        <v>1025</v>
      </c>
      <c r="D408" s="662"/>
      <c r="E408" s="662"/>
      <c r="F408" s="428">
        <v>16.2</v>
      </c>
      <c r="G408" s="425" t="s">
        <v>1026</v>
      </c>
      <c r="H408" s="231"/>
      <c r="I408" s="758"/>
    </row>
    <row r="409" spans="3:9" ht="8.1" customHeight="1" x14ac:dyDescent="0.2">
      <c r="C409" s="663"/>
      <c r="D409" s="663"/>
      <c r="E409" s="663"/>
      <c r="F409" s="429"/>
      <c r="G409" s="226"/>
      <c r="H409" s="231"/>
      <c r="I409" s="758"/>
    </row>
    <row r="410" spans="3:9" ht="15.75" customHeight="1" x14ac:dyDescent="0.2">
      <c r="C410" s="662" t="s">
        <v>1027</v>
      </c>
      <c r="D410" s="662"/>
      <c r="E410" s="662"/>
      <c r="F410" s="428">
        <v>18.100000000000001</v>
      </c>
      <c r="G410" s="425" t="s">
        <v>1028</v>
      </c>
      <c r="H410" s="231"/>
      <c r="I410" s="758"/>
    </row>
    <row r="411" spans="3:9" ht="8.1" customHeight="1" x14ac:dyDescent="0.2">
      <c r="C411" s="663"/>
      <c r="D411" s="663"/>
      <c r="E411" s="663"/>
      <c r="F411" s="429"/>
      <c r="G411" s="226"/>
      <c r="H411" s="231"/>
      <c r="I411" s="758"/>
    </row>
    <row r="412" spans="3:9" ht="15.75" customHeight="1" x14ac:dyDescent="0.2">
      <c r="C412" s="662" t="s">
        <v>1029</v>
      </c>
      <c r="D412" s="662"/>
      <c r="E412" s="662"/>
      <c r="F412" s="428">
        <v>20.100000000000001</v>
      </c>
      <c r="G412" s="425" t="s">
        <v>1028</v>
      </c>
      <c r="H412" s="231"/>
      <c r="I412" s="758"/>
    </row>
    <row r="413" spans="3:9" ht="8.1" customHeight="1" x14ac:dyDescent="0.2">
      <c r="C413" s="663"/>
      <c r="D413" s="663"/>
      <c r="E413" s="663"/>
      <c r="F413" s="429"/>
      <c r="G413" s="226"/>
      <c r="H413" s="231"/>
      <c r="I413" s="758"/>
    </row>
    <row r="414" spans="3:9" ht="15.75" customHeight="1" x14ac:dyDescent="0.2">
      <c r="C414" s="662" t="s">
        <v>1030</v>
      </c>
      <c r="D414" s="662"/>
      <c r="E414" s="662"/>
      <c r="F414" s="428">
        <v>20.2</v>
      </c>
      <c r="G414" s="425" t="s">
        <v>1021</v>
      </c>
      <c r="H414" s="231"/>
      <c r="I414" s="758"/>
    </row>
    <row r="415" spans="3:9" ht="8.1" customHeight="1" x14ac:dyDescent="0.2">
      <c r="C415" s="228"/>
      <c r="D415" s="231"/>
      <c r="E415" s="230" t="s">
        <v>1031</v>
      </c>
      <c r="F415" s="429"/>
      <c r="G415" s="226"/>
      <c r="H415" s="228"/>
      <c r="I415" s="758"/>
    </row>
    <row r="416" spans="3:9" ht="15.75" customHeight="1" x14ac:dyDescent="0.2">
      <c r="C416" s="662" t="s">
        <v>1032</v>
      </c>
      <c r="D416" s="662"/>
      <c r="E416" s="662"/>
      <c r="F416" s="428">
        <v>20.2</v>
      </c>
      <c r="G416" s="425" t="s">
        <v>1021</v>
      </c>
      <c r="H416" s="231"/>
      <c r="I416" s="758"/>
    </row>
    <row r="417" spans="1:9" ht="15.75" customHeight="1" thickBot="1" x14ac:dyDescent="0.25">
      <c r="C417" s="228"/>
      <c r="D417" s="228"/>
      <c r="E417" s="228"/>
      <c r="F417" s="229"/>
      <c r="G417" s="231"/>
      <c r="H417" s="231"/>
      <c r="I417" s="758"/>
    </row>
    <row r="418" spans="1:9" s="197" customFormat="1" ht="30" customHeight="1" thickTop="1" x14ac:dyDescent="0.2">
      <c r="A418" s="194"/>
      <c r="B418" s="195"/>
      <c r="C418" s="649" t="s">
        <v>1196</v>
      </c>
      <c r="D418" s="649"/>
      <c r="E418" s="649"/>
      <c r="F418" s="649"/>
      <c r="G418" s="649"/>
      <c r="H418" s="196"/>
      <c r="I418" s="759">
        <f>SUM(I376:I417)</f>
        <v>0</v>
      </c>
    </row>
    <row r="419" spans="1:9" s="197" customFormat="1" ht="30" customHeight="1" thickBot="1" x14ac:dyDescent="0.25">
      <c r="A419" s="198"/>
      <c r="B419" s="199"/>
      <c r="C419" s="650" t="s">
        <v>1197</v>
      </c>
      <c r="D419" s="650"/>
      <c r="E419" s="650"/>
      <c r="F419" s="650"/>
      <c r="G419" s="650"/>
      <c r="H419" s="200"/>
      <c r="I419" s="760">
        <f>I418</f>
        <v>0</v>
      </c>
    </row>
    <row r="420" spans="1:9" ht="15.75" customHeight="1" thickTop="1" x14ac:dyDescent="0.2">
      <c r="C420" s="230"/>
      <c r="D420" s="224"/>
      <c r="E420" s="230"/>
      <c r="F420" s="229"/>
      <c r="G420" s="231"/>
      <c r="H420" s="231"/>
      <c r="I420" s="758"/>
    </row>
    <row r="421" spans="1:9" x14ac:dyDescent="0.2">
      <c r="C421" s="662" t="s">
        <v>1033</v>
      </c>
      <c r="D421" s="662"/>
      <c r="E421" s="662"/>
      <c r="F421" s="428">
        <v>20.2</v>
      </c>
      <c r="G421" s="425" t="s">
        <v>1021</v>
      </c>
      <c r="H421" s="231"/>
      <c r="I421" s="758"/>
    </row>
    <row r="422" spans="1:9" ht="5.0999999999999996" customHeight="1" x14ac:dyDescent="0.2">
      <c r="C422" s="231"/>
      <c r="F422" s="429"/>
      <c r="G422" s="226"/>
      <c r="H422" s="231"/>
      <c r="I422" s="758"/>
    </row>
    <row r="423" spans="1:9" ht="33" customHeight="1" x14ac:dyDescent="0.2">
      <c r="C423" s="662" t="s">
        <v>1034</v>
      </c>
      <c r="D423" s="662"/>
      <c r="E423" s="662"/>
      <c r="F423" s="428" t="s">
        <v>1035</v>
      </c>
      <c r="G423" s="425" t="s">
        <v>1275</v>
      </c>
      <c r="H423" s="230"/>
      <c r="I423" s="758"/>
    </row>
    <row r="424" spans="1:9" ht="5.0999999999999996" customHeight="1" x14ac:dyDescent="0.2">
      <c r="C424" s="228"/>
      <c r="D424" s="228"/>
      <c r="E424" s="228"/>
      <c r="F424" s="429"/>
      <c r="G424" s="226"/>
      <c r="H424" s="230"/>
      <c r="I424" s="758"/>
    </row>
    <row r="425" spans="1:9" ht="33" customHeight="1" x14ac:dyDescent="0.2">
      <c r="C425" s="662" t="s">
        <v>1036</v>
      </c>
      <c r="D425" s="662"/>
      <c r="E425" s="662"/>
      <c r="F425" s="428">
        <v>34.1</v>
      </c>
      <c r="G425" s="425" t="s">
        <v>1276</v>
      </c>
      <c r="H425" s="230"/>
      <c r="I425" s="758"/>
    </row>
    <row r="426" spans="1:9" ht="5.0999999999999996" customHeight="1" x14ac:dyDescent="0.2">
      <c r="C426" s="231"/>
      <c r="E426" s="230"/>
      <c r="F426" s="429"/>
      <c r="G426" s="424"/>
      <c r="I426" s="757"/>
    </row>
    <row r="427" spans="1:9" ht="31.5" customHeight="1" x14ac:dyDescent="0.2">
      <c r="C427" s="662" t="s">
        <v>1037</v>
      </c>
      <c r="D427" s="662"/>
      <c r="E427" s="662"/>
      <c r="F427" s="428">
        <v>34.4</v>
      </c>
      <c r="G427" s="425" t="s">
        <v>1026</v>
      </c>
      <c r="H427" s="230"/>
      <c r="I427" s="758"/>
    </row>
    <row r="428" spans="1:9" ht="5.0999999999999996" customHeight="1" x14ac:dyDescent="0.2">
      <c r="C428" s="663"/>
      <c r="D428" s="663"/>
      <c r="E428" s="663"/>
      <c r="F428" s="429"/>
      <c r="G428" s="226"/>
      <c r="H428" s="230"/>
      <c r="I428" s="758"/>
    </row>
    <row r="429" spans="1:9" ht="21" customHeight="1" x14ac:dyDescent="0.2">
      <c r="C429" s="662" t="s">
        <v>1038</v>
      </c>
      <c r="D429" s="662"/>
      <c r="E429" s="662"/>
      <c r="F429" s="428">
        <v>34.119999999999997</v>
      </c>
      <c r="G429" s="431">
        <v>0.1</v>
      </c>
      <c r="H429" s="236"/>
      <c r="I429" s="758"/>
    </row>
    <row r="430" spans="1:9" ht="5.0999999999999996" customHeight="1" x14ac:dyDescent="0.2">
      <c r="C430" s="663"/>
      <c r="D430" s="663"/>
      <c r="E430" s="663"/>
      <c r="F430" s="429"/>
      <c r="G430" s="432"/>
      <c r="H430" s="236"/>
      <c r="I430" s="758"/>
    </row>
    <row r="431" spans="1:9" ht="61.5" customHeight="1" x14ac:dyDescent="0.2">
      <c r="C431" s="662" t="s">
        <v>1039</v>
      </c>
      <c r="D431" s="662"/>
      <c r="E431" s="662"/>
      <c r="F431" s="428">
        <v>34.119999999999997</v>
      </c>
      <c r="G431" s="425" t="s">
        <v>1040</v>
      </c>
      <c r="H431" s="230"/>
      <c r="I431" s="758"/>
    </row>
    <row r="432" spans="1:9" ht="5.0999999999999996" customHeight="1" x14ac:dyDescent="0.2">
      <c r="C432" s="663"/>
      <c r="D432" s="663"/>
      <c r="E432" s="663"/>
      <c r="F432" s="429"/>
      <c r="G432" s="226"/>
      <c r="H432" s="230"/>
      <c r="I432" s="758"/>
    </row>
    <row r="433" spans="1:9" ht="33.75" customHeight="1" x14ac:dyDescent="0.2">
      <c r="C433" s="662" t="s">
        <v>1041</v>
      </c>
      <c r="D433" s="662"/>
      <c r="E433" s="662"/>
      <c r="F433" s="428">
        <v>34.15</v>
      </c>
      <c r="G433" s="425" t="s">
        <v>1026</v>
      </c>
      <c r="H433" s="230"/>
      <c r="I433" s="758"/>
    </row>
    <row r="434" spans="1:9" ht="5.0999999999999996" customHeight="1" x14ac:dyDescent="0.2">
      <c r="C434" s="663"/>
      <c r="D434" s="663"/>
      <c r="E434" s="663"/>
      <c r="F434" s="233"/>
      <c r="G434" s="424"/>
      <c r="I434" s="757"/>
    </row>
    <row r="435" spans="1:9" ht="51" customHeight="1" x14ac:dyDescent="0.2">
      <c r="C435" s="662" t="s">
        <v>1042</v>
      </c>
      <c r="D435" s="662"/>
      <c r="E435" s="662"/>
      <c r="F435" s="428">
        <v>34.17</v>
      </c>
      <c r="G435" s="425" t="s">
        <v>1043</v>
      </c>
      <c r="H435" s="230"/>
      <c r="I435" s="758"/>
    </row>
    <row r="436" spans="1:9" ht="5.0999999999999996" customHeight="1" x14ac:dyDescent="0.2">
      <c r="C436" s="663"/>
      <c r="D436" s="663"/>
      <c r="E436" s="663"/>
      <c r="F436" s="429"/>
      <c r="G436" s="226"/>
      <c r="H436" s="230"/>
      <c r="I436" s="758"/>
    </row>
    <row r="437" spans="1:9" ht="52.5" customHeight="1" x14ac:dyDescent="0.2">
      <c r="C437" s="662" t="s">
        <v>1044</v>
      </c>
      <c r="D437" s="662"/>
      <c r="E437" s="662"/>
      <c r="F437" s="428">
        <v>41.6</v>
      </c>
      <c r="G437" s="425" t="s">
        <v>1043</v>
      </c>
      <c r="H437" s="230"/>
      <c r="I437" s="758"/>
    </row>
    <row r="438" spans="1:9" ht="5.0999999999999996" customHeight="1" x14ac:dyDescent="0.2">
      <c r="C438" s="663"/>
      <c r="D438" s="663"/>
      <c r="E438" s="663"/>
      <c r="F438" s="429"/>
      <c r="G438" s="226"/>
      <c r="H438" s="230"/>
      <c r="I438" s="758"/>
    </row>
    <row r="439" spans="1:9" ht="20.25" customHeight="1" x14ac:dyDescent="0.2">
      <c r="C439" s="662" t="s">
        <v>1045</v>
      </c>
      <c r="D439" s="662"/>
      <c r="E439" s="662"/>
      <c r="F439" s="428">
        <v>43.1</v>
      </c>
      <c r="G439" s="425" t="s">
        <v>1021</v>
      </c>
      <c r="H439" s="230"/>
      <c r="I439" s="758"/>
    </row>
    <row r="440" spans="1:9" ht="15.75" customHeight="1" x14ac:dyDescent="0.2">
      <c r="C440" s="191"/>
      <c r="D440" s="191"/>
      <c r="E440" s="191"/>
      <c r="F440" s="191"/>
      <c r="G440" s="191"/>
      <c r="H440" s="191"/>
      <c r="I440" s="748"/>
    </row>
    <row r="441" spans="1:9" s="187" customFormat="1" ht="15.75" customHeight="1" x14ac:dyDescent="0.2">
      <c r="A441" s="185" t="s">
        <v>575</v>
      </c>
      <c r="B441" s="184"/>
      <c r="C441" s="658" t="s">
        <v>1046</v>
      </c>
      <c r="D441" s="658"/>
      <c r="E441" s="658"/>
      <c r="F441" s="658"/>
      <c r="G441" s="184"/>
      <c r="H441" s="184"/>
      <c r="I441" s="745"/>
    </row>
    <row r="442" spans="1:9" ht="5.0999999999999996" customHeight="1" x14ac:dyDescent="0.2">
      <c r="C442" s="231"/>
      <c r="E442" s="230"/>
      <c r="F442" s="229"/>
      <c r="I442" s="747"/>
    </row>
    <row r="443" spans="1:9" ht="102.75" customHeight="1" x14ac:dyDescent="0.2">
      <c r="C443" s="655" t="s">
        <v>1047</v>
      </c>
      <c r="D443" s="655"/>
      <c r="E443" s="655"/>
      <c r="F443" s="655"/>
      <c r="G443" s="655"/>
      <c r="H443" s="191"/>
      <c r="I443" s="748"/>
    </row>
    <row r="444" spans="1:9" ht="9.9499999999999993" customHeight="1" x14ac:dyDescent="0.2">
      <c r="I444" s="747"/>
    </row>
    <row r="445" spans="1:9" ht="9.9499999999999993" customHeight="1" x14ac:dyDescent="0.2">
      <c r="I445" s="747"/>
    </row>
    <row r="446" spans="1:9" ht="9.9499999999999993" customHeight="1" x14ac:dyDescent="0.2">
      <c r="I446" s="747"/>
    </row>
    <row r="447" spans="1:9" ht="9.9499999999999993" customHeight="1" x14ac:dyDescent="0.2">
      <c r="I447" s="747"/>
    </row>
    <row r="448" spans="1:9" ht="9.9499999999999993" customHeight="1" x14ac:dyDescent="0.2">
      <c r="I448" s="747"/>
    </row>
    <row r="449" spans="1:9" ht="9.9499999999999993" customHeight="1" x14ac:dyDescent="0.2">
      <c r="I449" s="747"/>
    </row>
    <row r="450" spans="1:9" ht="9.9499999999999993" customHeight="1" x14ac:dyDescent="0.2">
      <c r="I450" s="747"/>
    </row>
    <row r="451" spans="1:9" ht="9.9499999999999993" customHeight="1" x14ac:dyDescent="0.2">
      <c r="I451" s="747"/>
    </row>
    <row r="452" spans="1:9" ht="9.9499999999999993" customHeight="1" x14ac:dyDescent="0.2">
      <c r="I452" s="747"/>
    </row>
    <row r="453" spans="1:9" ht="9.9499999999999993" customHeight="1" x14ac:dyDescent="0.2">
      <c r="I453" s="747"/>
    </row>
    <row r="454" spans="1:9" ht="9.9499999999999993" customHeight="1" thickBot="1" x14ac:dyDescent="0.25">
      <c r="I454" s="747"/>
    </row>
    <row r="455" spans="1:9" s="197" customFormat="1" ht="30" customHeight="1" thickTop="1" x14ac:dyDescent="0.2">
      <c r="A455" s="194"/>
      <c r="B455" s="195"/>
      <c r="C455" s="649" t="s">
        <v>1196</v>
      </c>
      <c r="D455" s="649"/>
      <c r="E455" s="649"/>
      <c r="F455" s="649"/>
      <c r="G455" s="649"/>
      <c r="H455" s="196"/>
      <c r="I455" s="753">
        <f>SUM(I419:I454)</f>
        <v>0</v>
      </c>
    </row>
    <row r="456" spans="1:9" s="197" customFormat="1" ht="30" customHeight="1" thickBot="1" x14ac:dyDescent="0.25">
      <c r="A456" s="198"/>
      <c r="B456" s="199"/>
      <c r="C456" s="650" t="s">
        <v>1197</v>
      </c>
      <c r="D456" s="650"/>
      <c r="E456" s="650"/>
      <c r="F456" s="650"/>
      <c r="G456" s="650"/>
      <c r="H456" s="200"/>
      <c r="I456" s="754">
        <f>I455</f>
        <v>0</v>
      </c>
    </row>
    <row r="457" spans="1:9" ht="9.9499999999999993" customHeight="1" thickTop="1" x14ac:dyDescent="0.2">
      <c r="I457" s="747"/>
    </row>
    <row r="458" spans="1:9" s="187" customFormat="1" ht="15.75" customHeight="1" x14ac:dyDescent="0.2">
      <c r="A458" s="185" t="s">
        <v>575</v>
      </c>
      <c r="B458" s="184"/>
      <c r="C458" s="188" t="s">
        <v>1048</v>
      </c>
      <c r="D458" s="184"/>
      <c r="E458" s="184"/>
      <c r="F458" s="184"/>
      <c r="G458" s="184"/>
      <c r="H458" s="184"/>
      <c r="I458" s="745"/>
    </row>
    <row r="459" spans="1:9" ht="9.9499999999999993" customHeight="1" x14ac:dyDescent="0.2">
      <c r="I459" s="747"/>
    </row>
    <row r="460" spans="1:9" ht="78.75" customHeight="1" x14ac:dyDescent="0.2">
      <c r="C460" s="655" t="s">
        <v>1049</v>
      </c>
      <c r="D460" s="655"/>
      <c r="E460" s="655"/>
      <c r="F460" s="655"/>
      <c r="G460" s="655"/>
      <c r="H460" s="191"/>
      <c r="I460" s="748"/>
    </row>
    <row r="461" spans="1:9" ht="5.0999999999999996" customHeight="1" x14ac:dyDescent="0.2">
      <c r="I461" s="747"/>
    </row>
    <row r="462" spans="1:9" ht="33.75" customHeight="1" x14ac:dyDescent="0.2">
      <c r="C462" s="655" t="s">
        <v>1050</v>
      </c>
      <c r="D462" s="655"/>
      <c r="E462" s="655"/>
      <c r="F462" s="655"/>
      <c r="G462" s="655"/>
      <c r="H462" s="191"/>
      <c r="I462" s="748"/>
    </row>
    <row r="463" spans="1:9" ht="5.0999999999999996" customHeight="1" x14ac:dyDescent="0.2">
      <c r="F463" s="191"/>
      <c r="G463" s="191"/>
      <c r="H463" s="191"/>
      <c r="I463" s="748"/>
    </row>
    <row r="464" spans="1:9" ht="61.5" customHeight="1" x14ac:dyDescent="0.2">
      <c r="C464" s="655" t="s">
        <v>1051</v>
      </c>
      <c r="D464" s="655"/>
      <c r="E464" s="655"/>
      <c r="F464" s="655"/>
      <c r="G464" s="655"/>
      <c r="H464" s="191"/>
      <c r="I464" s="748"/>
    </row>
    <row r="465" spans="1:9" ht="5.0999999999999996" customHeight="1" x14ac:dyDescent="0.2">
      <c r="C465" s="191"/>
      <c r="D465" s="191"/>
      <c r="E465" s="191"/>
      <c r="F465" s="191"/>
      <c r="G465" s="191"/>
      <c r="H465" s="191"/>
      <c r="I465" s="748"/>
    </row>
    <row r="466" spans="1:9" ht="34.5" customHeight="1" x14ac:dyDescent="0.2">
      <c r="C466" s="655" t="s">
        <v>1052</v>
      </c>
      <c r="D466" s="655"/>
      <c r="E466" s="655"/>
      <c r="F466" s="655"/>
      <c r="G466" s="655"/>
      <c r="H466" s="191"/>
      <c r="I466" s="748"/>
    </row>
    <row r="467" spans="1:9" ht="9.9499999999999993" customHeight="1" x14ac:dyDescent="0.2">
      <c r="C467" s="191"/>
      <c r="D467" s="191"/>
      <c r="E467" s="191"/>
      <c r="F467" s="191"/>
      <c r="G467" s="191"/>
      <c r="H467" s="191"/>
      <c r="I467" s="748"/>
    </row>
    <row r="468" spans="1:9" s="187" customFormat="1" ht="15.75" customHeight="1" x14ac:dyDescent="0.2">
      <c r="A468" s="237" t="s">
        <v>595</v>
      </c>
      <c r="B468" s="238"/>
      <c r="C468" s="239" t="s">
        <v>1053</v>
      </c>
      <c r="D468" s="240"/>
      <c r="E468" s="240"/>
      <c r="F468" s="240"/>
      <c r="G468" s="240"/>
      <c r="H468" s="240"/>
      <c r="I468" s="745"/>
    </row>
    <row r="469" spans="1:9" ht="9.9499999999999993" customHeight="1" x14ac:dyDescent="0.2">
      <c r="A469" s="237"/>
      <c r="B469" s="241"/>
      <c r="C469" s="190"/>
      <c r="D469" s="190"/>
      <c r="E469" s="190"/>
      <c r="F469" s="190"/>
      <c r="G469" s="190"/>
      <c r="H469" s="190"/>
      <c r="I469" s="747"/>
    </row>
    <row r="470" spans="1:9" ht="86.25" customHeight="1" x14ac:dyDescent="0.2">
      <c r="A470" s="237"/>
      <c r="B470" s="241"/>
      <c r="C470" s="655" t="s">
        <v>1054</v>
      </c>
      <c r="D470" s="655"/>
      <c r="E470" s="655"/>
      <c r="F470" s="655"/>
      <c r="G470" s="655"/>
      <c r="H470" s="191"/>
      <c r="I470" s="748"/>
    </row>
    <row r="471" spans="1:9" ht="9.9499999999999993" customHeight="1" x14ac:dyDescent="0.2">
      <c r="I471" s="747"/>
    </row>
    <row r="472" spans="1:9" ht="15.75" customHeight="1" x14ac:dyDescent="0.2">
      <c r="A472" s="185" t="s">
        <v>749</v>
      </c>
      <c r="C472" s="188" t="s">
        <v>1055</v>
      </c>
      <c r="D472" s="184"/>
      <c r="E472" s="184"/>
      <c r="F472" s="184"/>
      <c r="G472" s="184"/>
      <c r="I472" s="747"/>
    </row>
    <row r="473" spans="1:9" ht="9.9499999999999993" customHeight="1" x14ac:dyDescent="0.2">
      <c r="I473" s="747"/>
    </row>
    <row r="474" spans="1:9" ht="47.25" customHeight="1" x14ac:dyDescent="0.2">
      <c r="C474" s="655" t="s">
        <v>1056</v>
      </c>
      <c r="D474" s="655"/>
      <c r="E474" s="655"/>
      <c r="F474" s="655"/>
      <c r="G474" s="655"/>
      <c r="H474" s="191"/>
      <c r="I474" s="748"/>
    </row>
    <row r="475" spans="1:9" ht="5.0999999999999996" customHeight="1" x14ac:dyDescent="0.2">
      <c r="I475" s="747"/>
    </row>
    <row r="476" spans="1:9" ht="50.25" customHeight="1" x14ac:dyDescent="0.2">
      <c r="C476" s="655" t="s">
        <v>1057</v>
      </c>
      <c r="D476" s="655"/>
      <c r="E476" s="655"/>
      <c r="F476" s="655"/>
      <c r="G476" s="655"/>
      <c r="H476" s="191"/>
      <c r="I476" s="748"/>
    </row>
    <row r="477" spans="1:9" ht="5.0999999999999996" customHeight="1" x14ac:dyDescent="0.2">
      <c r="I477" s="747"/>
    </row>
    <row r="478" spans="1:9" ht="85.5" customHeight="1" x14ac:dyDescent="0.2">
      <c r="C478" s="655" t="s">
        <v>1058</v>
      </c>
      <c r="D478" s="655"/>
      <c r="E478" s="655"/>
      <c r="F478" s="655"/>
      <c r="G478" s="655"/>
      <c r="H478" s="191"/>
      <c r="I478" s="748"/>
    </row>
    <row r="479" spans="1:9" ht="15.75" customHeight="1" x14ac:dyDescent="0.2">
      <c r="I479" s="747"/>
    </row>
    <row r="480" spans="1:9" ht="15.75" customHeight="1" x14ac:dyDescent="0.2">
      <c r="I480" s="747"/>
    </row>
    <row r="481" spans="1:9" ht="15.75" customHeight="1" thickBot="1" x14ac:dyDescent="0.25">
      <c r="I481" s="747"/>
    </row>
    <row r="482" spans="1:9" s="197" customFormat="1" ht="30" customHeight="1" thickTop="1" x14ac:dyDescent="0.2">
      <c r="A482" s="194"/>
      <c r="B482" s="195"/>
      <c r="C482" s="649" t="s">
        <v>1196</v>
      </c>
      <c r="D482" s="649"/>
      <c r="E482" s="649"/>
      <c r="F482" s="649"/>
      <c r="G482" s="649"/>
      <c r="H482" s="196"/>
      <c r="I482" s="753">
        <f>SUM(I456:I481)</f>
        <v>0</v>
      </c>
    </row>
    <row r="483" spans="1:9" s="197" customFormat="1" ht="30" customHeight="1" thickBot="1" x14ac:dyDescent="0.25">
      <c r="A483" s="198"/>
      <c r="B483" s="199"/>
      <c r="C483" s="650" t="s">
        <v>1197</v>
      </c>
      <c r="D483" s="650"/>
      <c r="E483" s="650"/>
      <c r="F483" s="650"/>
      <c r="G483" s="650"/>
      <c r="H483" s="200"/>
      <c r="I483" s="754">
        <f>I482</f>
        <v>0</v>
      </c>
    </row>
    <row r="484" spans="1:9" ht="15.75" customHeight="1" thickTop="1" x14ac:dyDescent="0.2">
      <c r="I484" s="747"/>
    </row>
    <row r="485" spans="1:9" ht="15.75" customHeight="1" x14ac:dyDescent="0.2">
      <c r="A485" s="185" t="s">
        <v>575</v>
      </c>
      <c r="C485" s="188" t="s">
        <v>1059</v>
      </c>
      <c r="D485" s="184"/>
      <c r="E485" s="184"/>
      <c r="F485" s="184"/>
      <c r="I485" s="747"/>
    </row>
    <row r="486" spans="1:9" ht="5.0999999999999996" customHeight="1" x14ac:dyDescent="0.2">
      <c r="I486" s="747"/>
    </row>
    <row r="487" spans="1:9" ht="69" customHeight="1" x14ac:dyDescent="0.2">
      <c r="C487" s="655" t="s">
        <v>1060</v>
      </c>
      <c r="D487" s="655"/>
      <c r="E487" s="655"/>
      <c r="F487" s="655"/>
      <c r="G487" s="655"/>
      <c r="H487" s="191"/>
      <c r="I487" s="748">
        <v>0</v>
      </c>
    </row>
    <row r="488" spans="1:9" ht="5.0999999999999996" customHeight="1" x14ac:dyDescent="0.2">
      <c r="I488" s="747"/>
    </row>
    <row r="489" spans="1:9" ht="53.25" customHeight="1" x14ac:dyDescent="0.2">
      <c r="C489" s="655" t="s">
        <v>1061</v>
      </c>
      <c r="D489" s="655"/>
      <c r="E489" s="655"/>
      <c r="F489" s="655"/>
      <c r="G489" s="655"/>
      <c r="H489" s="191"/>
      <c r="I489" s="748"/>
    </row>
    <row r="490" spans="1:9" ht="5.0999999999999996" customHeight="1" x14ac:dyDescent="0.2">
      <c r="C490" s="191"/>
      <c r="D490" s="191"/>
      <c r="E490" s="191"/>
      <c r="F490" s="191"/>
      <c r="G490" s="191"/>
      <c r="H490" s="191"/>
      <c r="I490" s="748"/>
    </row>
    <row r="491" spans="1:9" ht="15.75" customHeight="1" x14ac:dyDescent="0.2">
      <c r="A491" s="185" t="s">
        <v>595</v>
      </c>
      <c r="C491" s="188" t="s">
        <v>1062</v>
      </c>
      <c r="D491" s="184"/>
      <c r="E491" s="184"/>
      <c r="I491" s="747"/>
    </row>
    <row r="492" spans="1:9" ht="5.0999999999999996" customHeight="1" x14ac:dyDescent="0.2">
      <c r="I492" s="747"/>
    </row>
    <row r="493" spans="1:9" ht="107.25" customHeight="1" x14ac:dyDescent="0.2">
      <c r="C493" s="655" t="s">
        <v>1063</v>
      </c>
      <c r="D493" s="655"/>
      <c r="E493" s="655"/>
      <c r="F493" s="655"/>
      <c r="G493" s="655"/>
      <c r="H493" s="191"/>
      <c r="I493" s="748"/>
    </row>
    <row r="494" spans="1:9" ht="104.25" customHeight="1" x14ac:dyDescent="0.2">
      <c r="C494" s="655" t="s">
        <v>1064</v>
      </c>
      <c r="D494" s="655"/>
      <c r="E494" s="655"/>
      <c r="F494" s="655"/>
      <c r="G494" s="655"/>
      <c r="H494" s="191"/>
      <c r="I494" s="748"/>
    </row>
    <row r="495" spans="1:9" ht="5.0999999999999996" customHeight="1" x14ac:dyDescent="0.2">
      <c r="I495" s="747"/>
    </row>
    <row r="496" spans="1:9" ht="15.75" customHeight="1" x14ac:dyDescent="0.2">
      <c r="A496" s="185" t="s">
        <v>749</v>
      </c>
      <c r="C496" s="188" t="s">
        <v>409</v>
      </c>
      <c r="D496" s="184"/>
      <c r="I496" s="747"/>
    </row>
    <row r="497" spans="1:9" ht="5.0999999999999996" customHeight="1" x14ac:dyDescent="0.2">
      <c r="I497" s="747"/>
    </row>
    <row r="498" spans="1:9" ht="79.5" customHeight="1" x14ac:dyDescent="0.2">
      <c r="C498" s="655" t="s">
        <v>1065</v>
      </c>
      <c r="D498" s="655"/>
      <c r="E498" s="655"/>
      <c r="F498" s="655"/>
      <c r="G498" s="655"/>
      <c r="H498" s="191"/>
      <c r="I498" s="748"/>
    </row>
    <row r="499" spans="1:9" ht="87" customHeight="1" x14ac:dyDescent="0.2">
      <c r="C499" s="655" t="s">
        <v>1066</v>
      </c>
      <c r="D499" s="655"/>
      <c r="E499" s="655"/>
      <c r="F499" s="655"/>
      <c r="G499" s="655"/>
      <c r="H499" s="191"/>
      <c r="I499" s="748"/>
    </row>
    <row r="500" spans="1:9" ht="9.9499999999999993" customHeight="1" x14ac:dyDescent="0.2">
      <c r="I500" s="747"/>
    </row>
    <row r="501" spans="1:9" ht="9.9499999999999993" customHeight="1" x14ac:dyDescent="0.2">
      <c r="I501" s="747"/>
    </row>
    <row r="502" spans="1:9" ht="9.9499999999999993" customHeight="1" x14ac:dyDescent="0.2">
      <c r="I502" s="747"/>
    </row>
    <row r="503" spans="1:9" ht="9.9499999999999993" customHeight="1" x14ac:dyDescent="0.2">
      <c r="I503" s="747"/>
    </row>
    <row r="504" spans="1:9" ht="9.9499999999999993" customHeight="1" x14ac:dyDescent="0.2">
      <c r="I504" s="747"/>
    </row>
    <row r="505" spans="1:9" ht="9.9499999999999993" customHeight="1" x14ac:dyDescent="0.2">
      <c r="I505" s="747"/>
    </row>
    <row r="506" spans="1:9" ht="9.9499999999999993" customHeight="1" thickBot="1" x14ac:dyDescent="0.25">
      <c r="I506" s="747"/>
    </row>
    <row r="507" spans="1:9" s="197" customFormat="1" ht="30" customHeight="1" thickTop="1" x14ac:dyDescent="0.2">
      <c r="A507" s="194"/>
      <c r="B507" s="195"/>
      <c r="C507" s="649" t="s">
        <v>1196</v>
      </c>
      <c r="D507" s="649"/>
      <c r="E507" s="649"/>
      <c r="F507" s="649"/>
      <c r="G507" s="649"/>
      <c r="H507" s="196"/>
      <c r="I507" s="753">
        <f>SUM(I483:I500)</f>
        <v>0</v>
      </c>
    </row>
    <row r="508" spans="1:9" s="197" customFormat="1" ht="30" customHeight="1" thickBot="1" x14ac:dyDescent="0.25">
      <c r="A508" s="198"/>
      <c r="B508" s="199"/>
      <c r="C508" s="650" t="s">
        <v>1197</v>
      </c>
      <c r="D508" s="650"/>
      <c r="E508" s="650"/>
      <c r="F508" s="650"/>
      <c r="G508" s="650"/>
      <c r="H508" s="200"/>
      <c r="I508" s="754">
        <f>I507</f>
        <v>0</v>
      </c>
    </row>
    <row r="509" spans="1:9" ht="9.9499999999999993" customHeight="1" thickTop="1" x14ac:dyDescent="0.2">
      <c r="I509" s="747"/>
    </row>
    <row r="510" spans="1:9" ht="15.75" customHeight="1" x14ac:dyDescent="0.2">
      <c r="A510" s="185" t="s">
        <v>575</v>
      </c>
      <c r="C510" s="657" t="s">
        <v>1246</v>
      </c>
      <c r="D510" s="657"/>
      <c r="E510" s="657"/>
      <c r="I510" s="747"/>
    </row>
    <row r="511" spans="1:9" ht="9.9499999999999993" customHeight="1" x14ac:dyDescent="0.2">
      <c r="I511" s="747"/>
    </row>
    <row r="512" spans="1:9" ht="33" customHeight="1" x14ac:dyDescent="0.2">
      <c r="C512" s="655" t="s">
        <v>1067</v>
      </c>
      <c r="D512" s="655"/>
      <c r="E512" s="655"/>
      <c r="F512" s="655"/>
      <c r="G512" s="655"/>
      <c r="H512" s="191"/>
      <c r="I512" s="748"/>
    </row>
    <row r="513" spans="1:9" ht="9.9499999999999993" customHeight="1" x14ac:dyDescent="0.2">
      <c r="I513" s="747"/>
    </row>
    <row r="514" spans="1:9" ht="15.75" customHeight="1" x14ac:dyDescent="0.2">
      <c r="C514" s="189" t="s">
        <v>1068</v>
      </c>
      <c r="I514" s="747"/>
    </row>
    <row r="515" spans="1:9" ht="9.9499999999999993" customHeight="1" x14ac:dyDescent="0.2">
      <c r="I515" s="747"/>
    </row>
    <row r="516" spans="1:9" ht="15.75" customHeight="1" x14ac:dyDescent="0.2">
      <c r="A516" s="185" t="s">
        <v>595</v>
      </c>
      <c r="C516" s="188" t="s">
        <v>1069</v>
      </c>
      <c r="D516" s="184"/>
      <c r="E516" s="184"/>
      <c r="F516" s="184"/>
      <c r="I516" s="747"/>
    </row>
    <row r="517" spans="1:9" ht="9.9499999999999993" customHeight="1" x14ac:dyDescent="0.2">
      <c r="I517" s="747"/>
    </row>
    <row r="518" spans="1:9" ht="60" customHeight="1" x14ac:dyDescent="0.2">
      <c r="C518" s="655" t="s">
        <v>1070</v>
      </c>
      <c r="D518" s="655"/>
      <c r="E518" s="655"/>
      <c r="F518" s="655"/>
      <c r="G518" s="655"/>
      <c r="H518" s="191"/>
      <c r="I518" s="748"/>
    </row>
    <row r="519" spans="1:9" ht="9.9499999999999993" customHeight="1" x14ac:dyDescent="0.2">
      <c r="C519" s="191"/>
      <c r="D519" s="191"/>
      <c r="E519" s="191"/>
      <c r="F519" s="191"/>
      <c r="G519" s="191"/>
      <c r="H519" s="191"/>
      <c r="I519" s="748"/>
    </row>
    <row r="520" spans="1:9" ht="48" customHeight="1" x14ac:dyDescent="0.2">
      <c r="C520" s="655" t="s">
        <v>1071</v>
      </c>
      <c r="D520" s="655"/>
      <c r="E520" s="655"/>
      <c r="F520" s="655"/>
      <c r="G520" s="655"/>
      <c r="H520" s="191"/>
      <c r="I520" s="748">
        <v>0</v>
      </c>
    </row>
    <row r="521" spans="1:9" ht="9.9499999999999993" customHeight="1" x14ac:dyDescent="0.2">
      <c r="C521" s="191"/>
      <c r="D521" s="191"/>
      <c r="E521" s="191"/>
      <c r="F521" s="191"/>
      <c r="G521" s="191"/>
      <c r="H521" s="191"/>
      <c r="I521" s="748"/>
    </row>
    <row r="522" spans="1:9" ht="69" customHeight="1" x14ac:dyDescent="0.2">
      <c r="C522" s="655" t="s">
        <v>1072</v>
      </c>
      <c r="D522" s="655"/>
      <c r="E522" s="655"/>
      <c r="F522" s="655"/>
      <c r="G522" s="655"/>
      <c r="H522" s="191"/>
      <c r="I522" s="748"/>
    </row>
    <row r="523" spans="1:9" ht="9.9499999999999993" customHeight="1" x14ac:dyDescent="0.2">
      <c r="C523" s="191"/>
      <c r="D523" s="191"/>
      <c r="E523" s="191"/>
      <c r="F523" s="191"/>
      <c r="G523" s="191"/>
      <c r="H523" s="191"/>
      <c r="I523" s="748"/>
    </row>
    <row r="524" spans="1:9" ht="61.5" customHeight="1" x14ac:dyDescent="0.2">
      <c r="C524" s="655" t="s">
        <v>1073</v>
      </c>
      <c r="D524" s="655"/>
      <c r="E524" s="655"/>
      <c r="F524" s="655"/>
      <c r="G524" s="655"/>
      <c r="H524" s="191"/>
      <c r="I524" s="748"/>
    </row>
    <row r="525" spans="1:9" ht="9.9499999999999993" customHeight="1" x14ac:dyDescent="0.2">
      <c r="C525" s="191"/>
      <c r="D525" s="191"/>
      <c r="E525" s="191"/>
      <c r="F525" s="191"/>
      <c r="G525" s="191"/>
      <c r="H525" s="191"/>
      <c r="I525" s="748"/>
    </row>
    <row r="526" spans="1:9" ht="83.25" customHeight="1" x14ac:dyDescent="0.2">
      <c r="C526" s="655" t="s">
        <v>1074</v>
      </c>
      <c r="D526" s="655"/>
      <c r="E526" s="655"/>
      <c r="F526" s="655"/>
      <c r="G526" s="655"/>
      <c r="H526" s="191"/>
      <c r="I526" s="748"/>
    </row>
    <row r="527" spans="1:9" ht="9.9499999999999993" customHeight="1" x14ac:dyDescent="0.2">
      <c r="C527" s="191"/>
      <c r="D527" s="191"/>
      <c r="E527" s="191"/>
      <c r="F527" s="191"/>
      <c r="G527" s="191"/>
      <c r="H527" s="191"/>
      <c r="I527" s="748"/>
    </row>
    <row r="528" spans="1:9" ht="51" customHeight="1" x14ac:dyDescent="0.2">
      <c r="C528" s="655" t="s">
        <v>1075</v>
      </c>
      <c r="D528" s="655"/>
      <c r="E528" s="655"/>
      <c r="F528" s="655"/>
      <c r="G528" s="655"/>
      <c r="H528" s="191"/>
      <c r="I528" s="747"/>
    </row>
    <row r="529" spans="1:9" ht="9.9499999999999993" customHeight="1" x14ac:dyDescent="0.2">
      <c r="C529" s="191"/>
      <c r="D529" s="191"/>
      <c r="E529" s="191"/>
      <c r="F529" s="191"/>
      <c r="G529" s="191"/>
      <c r="H529" s="191"/>
      <c r="I529" s="748"/>
    </row>
    <row r="530" spans="1:9" ht="15.75" customHeight="1" x14ac:dyDescent="0.2">
      <c r="A530" s="185" t="s">
        <v>749</v>
      </c>
      <c r="C530" s="188" t="s">
        <v>1076</v>
      </c>
      <c r="D530" s="184"/>
      <c r="E530" s="184"/>
      <c r="F530" s="184"/>
      <c r="G530" s="184"/>
      <c r="I530" s="747"/>
    </row>
    <row r="531" spans="1:9" ht="5.0999999999999996" customHeight="1" x14ac:dyDescent="0.2">
      <c r="I531" s="747"/>
    </row>
    <row r="532" spans="1:9" ht="38.25" customHeight="1" x14ac:dyDescent="0.2">
      <c r="C532" s="655" t="s">
        <v>1077</v>
      </c>
      <c r="D532" s="655"/>
      <c r="E532" s="655"/>
      <c r="F532" s="655"/>
      <c r="G532" s="655"/>
      <c r="H532" s="191"/>
      <c r="I532" s="747"/>
    </row>
    <row r="533" spans="1:9" ht="15.75" customHeight="1" x14ac:dyDescent="0.2">
      <c r="I533" s="747"/>
    </row>
    <row r="534" spans="1:9" ht="15.75" customHeight="1" x14ac:dyDescent="0.2">
      <c r="I534" s="747"/>
    </row>
    <row r="535" spans="1:9" ht="15.75" customHeight="1" thickBot="1" x14ac:dyDescent="0.25">
      <c r="I535" s="747"/>
    </row>
    <row r="536" spans="1:9" s="197" customFormat="1" ht="30" customHeight="1" thickTop="1" x14ac:dyDescent="0.2">
      <c r="A536" s="194"/>
      <c r="B536" s="195"/>
      <c r="C536" s="649" t="s">
        <v>1196</v>
      </c>
      <c r="D536" s="649"/>
      <c r="E536" s="649"/>
      <c r="F536" s="649"/>
      <c r="G536" s="649"/>
      <c r="H536" s="196"/>
      <c r="I536" s="753">
        <f>SUM(I508:I533)</f>
        <v>0</v>
      </c>
    </row>
    <row r="537" spans="1:9" s="197" customFormat="1" ht="30" customHeight="1" thickBot="1" x14ac:dyDescent="0.25">
      <c r="A537" s="198"/>
      <c r="B537" s="199"/>
      <c r="C537" s="650" t="s">
        <v>1197</v>
      </c>
      <c r="D537" s="650"/>
      <c r="E537" s="650"/>
      <c r="F537" s="650"/>
      <c r="G537" s="650"/>
      <c r="H537" s="200"/>
      <c r="I537" s="754">
        <f>I536</f>
        <v>0</v>
      </c>
    </row>
    <row r="538" spans="1:9" ht="15.75" customHeight="1" thickTop="1" x14ac:dyDescent="0.2">
      <c r="I538" s="747"/>
    </row>
    <row r="539" spans="1:9" ht="15.75" customHeight="1" x14ac:dyDescent="0.2">
      <c r="A539" s="185" t="s">
        <v>575</v>
      </c>
      <c r="C539" s="188" t="s">
        <v>1078</v>
      </c>
      <c r="D539" s="184"/>
      <c r="E539" s="184"/>
      <c r="F539" s="184"/>
      <c r="I539" s="747"/>
    </row>
    <row r="540" spans="1:9" ht="8.1" customHeight="1" x14ac:dyDescent="0.2">
      <c r="I540" s="747"/>
    </row>
    <row r="541" spans="1:9" ht="33.75" customHeight="1" x14ac:dyDescent="0.2">
      <c r="C541" s="655" t="s">
        <v>1079</v>
      </c>
      <c r="D541" s="655"/>
      <c r="E541" s="655"/>
      <c r="F541" s="655"/>
      <c r="G541" s="655"/>
      <c r="H541" s="191"/>
      <c r="I541" s="747"/>
    </row>
    <row r="542" spans="1:9" ht="8.1" customHeight="1" x14ac:dyDescent="0.2">
      <c r="I542" s="747"/>
    </row>
    <row r="543" spans="1:9" s="187" customFormat="1" ht="15.75" customHeight="1" x14ac:dyDescent="0.2">
      <c r="A543" s="185" t="s">
        <v>595</v>
      </c>
      <c r="B543" s="184"/>
      <c r="C543" s="188" t="s">
        <v>1080</v>
      </c>
      <c r="D543" s="184"/>
      <c r="E543" s="184"/>
      <c r="F543" s="184"/>
      <c r="G543" s="184"/>
      <c r="H543" s="184"/>
      <c r="I543" s="745"/>
    </row>
    <row r="544" spans="1:9" ht="8.1" customHeight="1" x14ac:dyDescent="0.2">
      <c r="I544" s="747"/>
    </row>
    <row r="545" spans="1:9" ht="36" customHeight="1" x14ac:dyDescent="0.2">
      <c r="C545" s="655" t="s">
        <v>1081</v>
      </c>
      <c r="D545" s="655"/>
      <c r="E545" s="655"/>
      <c r="F545" s="655"/>
      <c r="G545" s="655"/>
      <c r="H545" s="191"/>
      <c r="I545" s="748"/>
    </row>
    <row r="546" spans="1:9" ht="8.1" customHeight="1" x14ac:dyDescent="0.2">
      <c r="I546" s="747"/>
    </row>
    <row r="547" spans="1:9" ht="15.75" customHeight="1" x14ac:dyDescent="0.2">
      <c r="A547" s="185" t="s">
        <v>749</v>
      </c>
      <c r="C547" s="188" t="s">
        <v>1082</v>
      </c>
      <c r="I547" s="747"/>
    </row>
    <row r="548" spans="1:9" ht="8.1" customHeight="1" x14ac:dyDescent="0.2">
      <c r="I548" s="747"/>
    </row>
    <row r="549" spans="1:9" ht="51.75" customHeight="1" x14ac:dyDescent="0.2">
      <c r="C549" s="655" t="s">
        <v>1083</v>
      </c>
      <c r="D549" s="655"/>
      <c r="E549" s="655"/>
      <c r="F549" s="655"/>
      <c r="G549" s="655"/>
      <c r="H549" s="191"/>
      <c r="I549" s="747"/>
    </row>
    <row r="550" spans="1:9" ht="8.1" customHeight="1" x14ac:dyDescent="0.2">
      <c r="C550" s="191"/>
      <c r="D550" s="191"/>
      <c r="E550" s="191"/>
      <c r="F550" s="191"/>
      <c r="G550" s="191"/>
      <c r="H550" s="191"/>
      <c r="I550" s="747"/>
    </row>
    <row r="551" spans="1:9" ht="15.75" customHeight="1" x14ac:dyDescent="0.2">
      <c r="A551" s="185" t="s">
        <v>606</v>
      </c>
      <c r="C551" s="188" t="s">
        <v>1084</v>
      </c>
      <c r="D551" s="184"/>
      <c r="E551" s="184"/>
      <c r="F551" s="184"/>
      <c r="G551" s="184"/>
      <c r="I551" s="747"/>
    </row>
    <row r="552" spans="1:9" ht="8.1" customHeight="1" x14ac:dyDescent="0.2">
      <c r="I552" s="747"/>
    </row>
    <row r="553" spans="1:9" ht="36.75" customHeight="1" x14ac:dyDescent="0.2">
      <c r="C553" s="655" t="s">
        <v>1085</v>
      </c>
      <c r="D553" s="655"/>
      <c r="E553" s="655"/>
      <c r="F553" s="655"/>
      <c r="G553" s="655"/>
      <c r="H553" s="191"/>
      <c r="I553" s="748"/>
    </row>
    <row r="554" spans="1:9" ht="8.1" customHeight="1" x14ac:dyDescent="0.2">
      <c r="C554" s="191"/>
      <c r="D554" s="191"/>
      <c r="E554" s="191"/>
      <c r="F554" s="191"/>
      <c r="G554" s="191"/>
      <c r="H554" s="191"/>
      <c r="I554" s="748"/>
    </row>
    <row r="555" spans="1:9" ht="51.75" customHeight="1" x14ac:dyDescent="0.2">
      <c r="C555" s="655" t="s">
        <v>1086</v>
      </c>
      <c r="D555" s="655"/>
      <c r="E555" s="655"/>
      <c r="F555" s="655"/>
      <c r="G555" s="655"/>
      <c r="H555" s="191"/>
      <c r="I555" s="748"/>
    </row>
    <row r="556" spans="1:9" ht="8.1" customHeight="1" x14ac:dyDescent="0.2">
      <c r="I556" s="747"/>
    </row>
    <row r="557" spans="1:9" ht="36.75" customHeight="1" x14ac:dyDescent="0.2">
      <c r="C557" s="655" t="s">
        <v>1087</v>
      </c>
      <c r="D557" s="655"/>
      <c r="E557" s="655"/>
      <c r="F557" s="655"/>
      <c r="G557" s="655"/>
      <c r="H557" s="191"/>
      <c r="I557" s="748"/>
    </row>
    <row r="558" spans="1:9" ht="8.1" customHeight="1" x14ac:dyDescent="0.2">
      <c r="G558" s="201"/>
      <c r="H558" s="201"/>
      <c r="I558" s="747"/>
    </row>
    <row r="559" spans="1:9" ht="15.75" customHeight="1" x14ac:dyDescent="0.2">
      <c r="A559" s="185" t="s">
        <v>381</v>
      </c>
      <c r="C559" s="188" t="s">
        <v>1088</v>
      </c>
      <c r="D559" s="184"/>
      <c r="E559" s="184"/>
      <c r="I559" s="747"/>
    </row>
    <row r="560" spans="1:9" ht="8.1" customHeight="1" x14ac:dyDescent="0.2">
      <c r="I560" s="747"/>
    </row>
    <row r="561" spans="1:9" ht="36.75" customHeight="1" x14ac:dyDescent="0.2">
      <c r="C561" s="655" t="s">
        <v>1089</v>
      </c>
      <c r="D561" s="655"/>
      <c r="E561" s="655"/>
      <c r="F561" s="655"/>
      <c r="G561" s="655"/>
      <c r="H561" s="191"/>
      <c r="I561" s="748"/>
    </row>
    <row r="562" spans="1:9" ht="8.1" customHeight="1" x14ac:dyDescent="0.2">
      <c r="I562" s="747"/>
    </row>
    <row r="563" spans="1:9" ht="15.75" customHeight="1" x14ac:dyDescent="0.2">
      <c r="A563" s="185" t="s">
        <v>61</v>
      </c>
      <c r="C563" s="188" t="s">
        <v>1090</v>
      </c>
      <c r="D563" s="184"/>
      <c r="E563" s="184"/>
      <c r="I563" s="747"/>
    </row>
    <row r="564" spans="1:9" ht="8.1" customHeight="1" x14ac:dyDescent="0.2">
      <c r="I564" s="747"/>
    </row>
    <row r="565" spans="1:9" ht="52.5" customHeight="1" x14ac:dyDescent="0.2">
      <c r="C565" s="655" t="s">
        <v>1091</v>
      </c>
      <c r="D565" s="655"/>
      <c r="E565" s="655"/>
      <c r="F565" s="655"/>
      <c r="G565" s="655"/>
      <c r="H565" s="191"/>
      <c r="I565" s="748"/>
    </row>
    <row r="566" spans="1:9" ht="8.1" customHeight="1" x14ac:dyDescent="0.2">
      <c r="I566" s="747"/>
    </row>
    <row r="567" spans="1:9" ht="33.75" customHeight="1" x14ac:dyDescent="0.2">
      <c r="C567" s="655" t="s">
        <v>1092</v>
      </c>
      <c r="D567" s="655"/>
      <c r="E567" s="655"/>
      <c r="F567" s="655"/>
      <c r="G567" s="655"/>
      <c r="H567" s="191"/>
      <c r="I567" s="748"/>
    </row>
    <row r="568" spans="1:9" ht="5.0999999999999996" customHeight="1" x14ac:dyDescent="0.2">
      <c r="I568" s="747"/>
    </row>
    <row r="569" spans="1:9" ht="15.75" customHeight="1" x14ac:dyDescent="0.2">
      <c r="I569" s="747"/>
    </row>
    <row r="570" spans="1:9" ht="15.75" customHeight="1" x14ac:dyDescent="0.2">
      <c r="I570" s="747"/>
    </row>
    <row r="571" spans="1:9" ht="15.75" customHeight="1" x14ac:dyDescent="0.2">
      <c r="I571" s="747"/>
    </row>
    <row r="572" spans="1:9" ht="15.75" customHeight="1" thickBot="1" x14ac:dyDescent="0.25">
      <c r="I572" s="747"/>
    </row>
    <row r="573" spans="1:9" s="197" customFormat="1" ht="30" customHeight="1" thickTop="1" x14ac:dyDescent="0.2">
      <c r="A573" s="194"/>
      <c r="B573" s="195"/>
      <c r="C573" s="649" t="s">
        <v>1196</v>
      </c>
      <c r="D573" s="649"/>
      <c r="E573" s="649"/>
      <c r="F573" s="649"/>
      <c r="G573" s="649"/>
      <c r="H573" s="196"/>
      <c r="I573" s="753">
        <f>SUM(I537:I572)</f>
        <v>0</v>
      </c>
    </row>
    <row r="574" spans="1:9" s="197" customFormat="1" ht="30" customHeight="1" thickBot="1" x14ac:dyDescent="0.25">
      <c r="A574" s="198"/>
      <c r="B574" s="199"/>
      <c r="C574" s="650" t="s">
        <v>1197</v>
      </c>
      <c r="D574" s="650"/>
      <c r="E574" s="650"/>
      <c r="F574" s="650"/>
      <c r="G574" s="650"/>
      <c r="H574" s="200"/>
      <c r="I574" s="754">
        <f>I573</f>
        <v>0</v>
      </c>
    </row>
    <row r="575" spans="1:9" ht="15.75" customHeight="1" thickTop="1" x14ac:dyDescent="0.2">
      <c r="I575" s="747"/>
    </row>
    <row r="576" spans="1:9" ht="15.75" customHeight="1" x14ac:dyDescent="0.2">
      <c r="A576" s="185" t="s">
        <v>575</v>
      </c>
      <c r="C576" s="188" t="s">
        <v>1093</v>
      </c>
      <c r="D576" s="188"/>
      <c r="E576" s="188"/>
      <c r="I576" s="747"/>
    </row>
    <row r="577" spans="3:9" ht="5.0999999999999996" customHeight="1" x14ac:dyDescent="0.2">
      <c r="I577" s="747"/>
    </row>
    <row r="578" spans="3:9" ht="33.75" customHeight="1" x14ac:dyDescent="0.2">
      <c r="C578" s="648" t="s">
        <v>1094</v>
      </c>
      <c r="D578" s="648"/>
      <c r="E578" s="648"/>
      <c r="F578" s="648"/>
      <c r="G578" s="648"/>
      <c r="H578" s="242"/>
      <c r="I578" s="748"/>
    </row>
    <row r="579" spans="3:9" ht="8.1" customHeight="1" x14ac:dyDescent="0.2">
      <c r="I579" s="747"/>
    </row>
    <row r="580" spans="3:9" ht="15.75" customHeight="1" x14ac:dyDescent="0.2">
      <c r="D580" s="647" t="s">
        <v>1095</v>
      </c>
      <c r="E580" s="647"/>
      <c r="F580" s="647"/>
      <c r="G580" s="243"/>
      <c r="H580" s="243"/>
      <c r="I580" s="748"/>
    </row>
    <row r="581" spans="3:9" ht="8.1" customHeight="1" x14ac:dyDescent="0.2">
      <c r="D581" s="243"/>
      <c r="E581" s="243"/>
      <c r="F581" s="243"/>
      <c r="G581" s="243"/>
      <c r="H581" s="243"/>
      <c r="I581" s="748"/>
    </row>
    <row r="582" spans="3:9" ht="15.75" customHeight="1" x14ac:dyDescent="0.2">
      <c r="D582" s="647" t="s">
        <v>1096</v>
      </c>
      <c r="E582" s="647"/>
      <c r="F582" s="647"/>
      <c r="G582" s="243"/>
      <c r="H582" s="243"/>
      <c r="I582" s="748"/>
    </row>
    <row r="583" spans="3:9" ht="8.1" customHeight="1" x14ac:dyDescent="0.2">
      <c r="D583" s="243"/>
      <c r="E583" s="243"/>
      <c r="F583" s="243"/>
      <c r="G583" s="243"/>
      <c r="H583" s="243"/>
      <c r="I583" s="748"/>
    </row>
    <row r="584" spans="3:9" ht="15.75" customHeight="1" x14ac:dyDescent="0.2">
      <c r="D584" s="647" t="s">
        <v>1097</v>
      </c>
      <c r="E584" s="647"/>
      <c r="F584" s="647"/>
      <c r="G584" s="243"/>
      <c r="H584" s="243"/>
      <c r="I584" s="747"/>
    </row>
    <row r="585" spans="3:9" ht="8.1" customHeight="1" x14ac:dyDescent="0.2">
      <c r="D585" s="242"/>
      <c r="E585" s="242"/>
      <c r="F585" s="242"/>
      <c r="G585" s="243"/>
      <c r="H585" s="243"/>
      <c r="I585" s="748"/>
    </row>
    <row r="586" spans="3:9" ht="15.75" customHeight="1" x14ac:dyDescent="0.2">
      <c r="D586" s="647" t="s">
        <v>1098</v>
      </c>
      <c r="E586" s="647"/>
      <c r="F586" s="647"/>
      <c r="G586" s="243"/>
      <c r="H586" s="243"/>
      <c r="I586" s="748"/>
    </row>
    <row r="587" spans="3:9" ht="8.1" customHeight="1" x14ac:dyDescent="0.2">
      <c r="D587" s="242"/>
      <c r="E587" s="242"/>
      <c r="F587" s="242"/>
      <c r="G587" s="243"/>
      <c r="H587" s="243"/>
      <c r="I587" s="748"/>
    </row>
    <row r="588" spans="3:9" ht="30" customHeight="1" x14ac:dyDescent="0.2">
      <c r="D588" s="647" t="s">
        <v>1099</v>
      </c>
      <c r="E588" s="647"/>
      <c r="F588" s="647"/>
      <c r="G588" s="647"/>
      <c r="H588" s="243"/>
      <c r="I588" s="748"/>
    </row>
    <row r="589" spans="3:9" ht="8.1" customHeight="1" x14ac:dyDescent="0.2">
      <c r="D589" s="244"/>
      <c r="E589" s="244"/>
      <c r="F589" s="244"/>
      <c r="G589" s="244"/>
      <c r="H589" s="243"/>
      <c r="I589" s="748"/>
    </row>
    <row r="590" spans="3:9" ht="69.75" customHeight="1" x14ac:dyDescent="0.2">
      <c r="D590" s="655" t="s">
        <v>1100</v>
      </c>
      <c r="E590" s="655"/>
      <c r="F590" s="655"/>
      <c r="G590" s="655"/>
      <c r="H590" s="243"/>
      <c r="I590" s="747"/>
    </row>
    <row r="591" spans="3:9" ht="8.1" customHeight="1" x14ac:dyDescent="0.2">
      <c r="I591" s="747"/>
    </row>
    <row r="592" spans="3:9" ht="50.25" customHeight="1" x14ac:dyDescent="0.2">
      <c r="C592" s="655" t="s">
        <v>1101</v>
      </c>
      <c r="D592" s="655"/>
      <c r="E592" s="655"/>
      <c r="F592" s="655"/>
      <c r="G592" s="655"/>
      <c r="H592" s="191"/>
      <c r="I592" s="748"/>
    </row>
    <row r="593" spans="1:9" ht="8.1" customHeight="1" x14ac:dyDescent="0.2">
      <c r="C593" s="191"/>
      <c r="D593" s="191"/>
      <c r="E593" s="191"/>
      <c r="F593" s="191"/>
      <c r="G593" s="191"/>
      <c r="H593" s="191"/>
      <c r="I593" s="748"/>
    </row>
    <row r="594" spans="1:9" ht="52.5" customHeight="1" x14ac:dyDescent="0.2">
      <c r="C594" s="655" t="s">
        <v>1102</v>
      </c>
      <c r="D594" s="655"/>
      <c r="E594" s="655"/>
      <c r="F594" s="655"/>
      <c r="G594" s="655"/>
      <c r="H594" s="191"/>
      <c r="I594" s="748"/>
    </row>
    <row r="595" spans="1:9" ht="8.1" customHeight="1" x14ac:dyDescent="0.2">
      <c r="C595" s="191"/>
      <c r="D595" s="191"/>
      <c r="E595" s="191"/>
      <c r="F595" s="191"/>
      <c r="G595" s="191"/>
      <c r="H595" s="191"/>
      <c r="I595" s="748"/>
    </row>
    <row r="596" spans="1:9" ht="15.75" customHeight="1" x14ac:dyDescent="0.2">
      <c r="A596" s="185" t="s">
        <v>595</v>
      </c>
      <c r="C596" s="188" t="s">
        <v>1103</v>
      </c>
      <c r="I596" s="747"/>
    </row>
    <row r="597" spans="1:9" ht="8.1" customHeight="1" x14ac:dyDescent="0.2">
      <c r="I597" s="747"/>
    </row>
    <row r="598" spans="1:9" ht="135.75" customHeight="1" x14ac:dyDescent="0.2">
      <c r="C598" s="655" t="s">
        <v>1104</v>
      </c>
      <c r="D598" s="655"/>
      <c r="E598" s="655"/>
      <c r="F598" s="655"/>
      <c r="G598" s="655"/>
      <c r="H598" s="191"/>
      <c r="I598" s="747"/>
    </row>
    <row r="599" spans="1:9" ht="5.0999999999999996" customHeight="1" x14ac:dyDescent="0.2">
      <c r="I599" s="747"/>
    </row>
    <row r="600" spans="1:9" ht="15.75" customHeight="1" x14ac:dyDescent="0.2">
      <c r="I600" s="747"/>
    </row>
    <row r="601" spans="1:9" ht="15.75" customHeight="1" x14ac:dyDescent="0.2">
      <c r="I601" s="747"/>
    </row>
    <row r="602" spans="1:9" ht="15.75" customHeight="1" x14ac:dyDescent="0.2">
      <c r="I602" s="747"/>
    </row>
    <row r="603" spans="1:9" ht="15.75" customHeight="1" x14ac:dyDescent="0.2">
      <c r="I603" s="747"/>
    </row>
    <row r="604" spans="1:9" ht="15.75" customHeight="1" thickBot="1" x14ac:dyDescent="0.25">
      <c r="I604" s="747"/>
    </row>
    <row r="605" spans="1:9" s="197" customFormat="1" ht="30" customHeight="1" thickTop="1" x14ac:dyDescent="0.2">
      <c r="A605" s="194"/>
      <c r="B605" s="195"/>
      <c r="C605" s="649" t="s">
        <v>1196</v>
      </c>
      <c r="D605" s="649"/>
      <c r="E605" s="649"/>
      <c r="F605" s="649"/>
      <c r="G605" s="649"/>
      <c r="H605" s="196"/>
      <c r="I605" s="753">
        <f>SUM(I574:I604)</f>
        <v>0</v>
      </c>
    </row>
    <row r="606" spans="1:9" s="197" customFormat="1" ht="30" customHeight="1" thickBot="1" x14ac:dyDescent="0.25">
      <c r="A606" s="198"/>
      <c r="B606" s="199"/>
      <c r="C606" s="650" t="s">
        <v>1197</v>
      </c>
      <c r="D606" s="650"/>
      <c r="E606" s="650"/>
      <c r="F606" s="650"/>
      <c r="G606" s="650"/>
      <c r="H606" s="200"/>
      <c r="I606" s="754">
        <f>I605</f>
        <v>0</v>
      </c>
    </row>
    <row r="607" spans="1:9" ht="15.75" customHeight="1" thickTop="1" x14ac:dyDescent="0.2">
      <c r="I607" s="747"/>
    </row>
    <row r="608" spans="1:9" ht="15.75" customHeight="1" x14ac:dyDescent="0.2">
      <c r="A608" s="185" t="s">
        <v>575</v>
      </c>
      <c r="C608" s="188" t="s">
        <v>1105</v>
      </c>
      <c r="D608" s="184"/>
      <c r="E608" s="184"/>
      <c r="F608" s="184"/>
      <c r="G608" s="184"/>
      <c r="I608" s="747"/>
    </row>
    <row r="609" spans="1:9" ht="9.9499999999999993" customHeight="1" x14ac:dyDescent="0.2">
      <c r="I609" s="747"/>
    </row>
    <row r="610" spans="1:9" ht="79.5" customHeight="1" x14ac:dyDescent="0.2">
      <c r="C610" s="655" t="s">
        <v>1106</v>
      </c>
      <c r="D610" s="655"/>
      <c r="E610" s="655"/>
      <c r="F610" s="655"/>
      <c r="G610" s="655"/>
      <c r="H610" s="191"/>
      <c r="I610" s="748"/>
    </row>
    <row r="611" spans="1:9" ht="8.1" customHeight="1" x14ac:dyDescent="0.2">
      <c r="I611" s="747"/>
    </row>
    <row r="612" spans="1:9" ht="54" customHeight="1" x14ac:dyDescent="0.2">
      <c r="C612" s="655" t="s">
        <v>1107</v>
      </c>
      <c r="D612" s="655"/>
      <c r="E612" s="655"/>
      <c r="F612" s="655"/>
      <c r="G612" s="655"/>
      <c r="H612" s="191"/>
      <c r="I612" s="748"/>
    </row>
    <row r="613" spans="1:9" ht="8.1" customHeight="1" x14ac:dyDescent="0.2">
      <c r="I613" s="747"/>
    </row>
    <row r="614" spans="1:9" s="187" customFormat="1" ht="15.75" customHeight="1" x14ac:dyDescent="0.2">
      <c r="A614" s="185" t="s">
        <v>595</v>
      </c>
      <c r="B614" s="184"/>
      <c r="C614" s="188" t="s">
        <v>1108</v>
      </c>
      <c r="D614" s="184"/>
      <c r="E614" s="184"/>
      <c r="F614" s="184"/>
      <c r="G614" s="184"/>
      <c r="H614" s="184"/>
      <c r="I614" s="745"/>
    </row>
    <row r="615" spans="1:9" ht="8.1" customHeight="1" x14ac:dyDescent="0.2">
      <c r="I615" s="747"/>
    </row>
    <row r="616" spans="1:9" ht="53.25" customHeight="1" x14ac:dyDescent="0.2">
      <c r="C616" s="655" t="s">
        <v>1109</v>
      </c>
      <c r="D616" s="655"/>
      <c r="E616" s="655"/>
      <c r="F616" s="655"/>
      <c r="G616" s="655"/>
      <c r="H616" s="191"/>
      <c r="I616" s="747">
        <v>0</v>
      </c>
    </row>
    <row r="617" spans="1:9" ht="8.1" customHeight="1" x14ac:dyDescent="0.2">
      <c r="C617" s="191"/>
      <c r="D617" s="191"/>
      <c r="E617" s="191"/>
      <c r="F617" s="191"/>
      <c r="G617" s="191"/>
      <c r="H617" s="191"/>
      <c r="I617" s="748"/>
    </row>
    <row r="618" spans="1:9" ht="15.75" customHeight="1" x14ac:dyDescent="0.2">
      <c r="A618" s="185" t="s">
        <v>749</v>
      </c>
      <c r="C618" s="188" t="s">
        <v>1110</v>
      </c>
      <c r="D618" s="184"/>
      <c r="E618" s="184"/>
      <c r="I618" s="747"/>
    </row>
    <row r="619" spans="1:9" ht="8.1" customHeight="1" x14ac:dyDescent="0.2">
      <c r="I619" s="747"/>
    </row>
    <row r="620" spans="1:9" ht="84" customHeight="1" x14ac:dyDescent="0.2">
      <c r="C620" s="655" t="s">
        <v>1111</v>
      </c>
      <c r="D620" s="655"/>
      <c r="E620" s="655"/>
      <c r="F620" s="655"/>
      <c r="G620" s="655"/>
      <c r="H620" s="191"/>
      <c r="I620" s="748"/>
    </row>
    <row r="621" spans="1:9" ht="8.1" customHeight="1" x14ac:dyDescent="0.2">
      <c r="C621" s="191"/>
      <c r="D621" s="191"/>
      <c r="E621" s="191"/>
      <c r="F621" s="191"/>
      <c r="G621" s="191"/>
      <c r="H621" s="191"/>
      <c r="I621" s="748"/>
    </row>
    <row r="622" spans="1:9" ht="37.5" customHeight="1" x14ac:dyDescent="0.2">
      <c r="C622" s="655" t="s">
        <v>1112</v>
      </c>
      <c r="D622" s="655"/>
      <c r="E622" s="655"/>
      <c r="F622" s="655"/>
      <c r="G622" s="655"/>
      <c r="H622" s="191"/>
      <c r="I622" s="748"/>
    </row>
    <row r="623" spans="1:9" ht="8.1" customHeight="1" x14ac:dyDescent="0.2">
      <c r="C623" s="191"/>
      <c r="D623" s="191"/>
      <c r="E623" s="191"/>
      <c r="F623" s="191"/>
      <c r="G623" s="191"/>
      <c r="H623" s="191"/>
      <c r="I623" s="748"/>
    </row>
    <row r="624" spans="1:9" ht="78.75" customHeight="1" x14ac:dyDescent="0.2">
      <c r="C624" s="655" t="s">
        <v>1113</v>
      </c>
      <c r="D624" s="655"/>
      <c r="E624" s="655"/>
      <c r="F624" s="655"/>
      <c r="G624" s="655"/>
      <c r="H624" s="191"/>
      <c r="I624" s="748"/>
    </row>
    <row r="625" spans="1:9" ht="8.1" customHeight="1" x14ac:dyDescent="0.2">
      <c r="C625" s="191"/>
      <c r="D625" s="191"/>
      <c r="E625" s="191"/>
      <c r="F625" s="191"/>
      <c r="G625" s="191"/>
      <c r="H625" s="191"/>
      <c r="I625" s="748"/>
    </row>
    <row r="626" spans="1:9" ht="50.25" customHeight="1" x14ac:dyDescent="0.2">
      <c r="C626" s="656" t="s">
        <v>1114</v>
      </c>
      <c r="D626" s="656"/>
      <c r="E626" s="656"/>
      <c r="F626" s="656"/>
      <c r="G626" s="656"/>
      <c r="H626" s="207"/>
      <c r="I626" s="747"/>
    </row>
    <row r="627" spans="1:9" ht="9.9499999999999993" customHeight="1" x14ac:dyDescent="0.2">
      <c r="I627" s="747"/>
    </row>
    <row r="628" spans="1:9" ht="9.9499999999999993" customHeight="1" x14ac:dyDescent="0.2">
      <c r="I628" s="747"/>
    </row>
    <row r="629" spans="1:9" ht="9.9499999999999993" customHeight="1" x14ac:dyDescent="0.2">
      <c r="I629" s="747"/>
    </row>
    <row r="630" spans="1:9" ht="9.9499999999999993" customHeight="1" x14ac:dyDescent="0.2">
      <c r="I630" s="747"/>
    </row>
    <row r="631" spans="1:9" ht="9.9499999999999993" customHeight="1" x14ac:dyDescent="0.2">
      <c r="I631" s="747"/>
    </row>
    <row r="632" spans="1:9" ht="9.9499999999999993" customHeight="1" x14ac:dyDescent="0.2">
      <c r="I632" s="747"/>
    </row>
    <row r="633" spans="1:9" ht="9.9499999999999993" customHeight="1" x14ac:dyDescent="0.2">
      <c r="I633" s="747"/>
    </row>
    <row r="634" spans="1:9" ht="9.9499999999999993" customHeight="1" x14ac:dyDescent="0.2">
      <c r="I634" s="747"/>
    </row>
    <row r="635" spans="1:9" ht="9.9499999999999993" customHeight="1" thickBot="1" x14ac:dyDescent="0.25">
      <c r="I635" s="747"/>
    </row>
    <row r="636" spans="1:9" s="197" customFormat="1" ht="30" customHeight="1" thickTop="1" x14ac:dyDescent="0.2">
      <c r="A636" s="194"/>
      <c r="B636" s="195"/>
      <c r="C636" s="649" t="s">
        <v>1196</v>
      </c>
      <c r="D636" s="649"/>
      <c r="E636" s="649"/>
      <c r="F636" s="649"/>
      <c r="G636" s="649"/>
      <c r="H636" s="196"/>
      <c r="I636" s="753">
        <f>SUM(I606:I635)</f>
        <v>0</v>
      </c>
    </row>
    <row r="637" spans="1:9" s="197" customFormat="1" ht="30" customHeight="1" thickBot="1" x14ac:dyDescent="0.25">
      <c r="A637" s="198"/>
      <c r="B637" s="199"/>
      <c r="C637" s="650" t="s">
        <v>1197</v>
      </c>
      <c r="D637" s="650"/>
      <c r="E637" s="650"/>
      <c r="F637" s="650"/>
      <c r="G637" s="650"/>
      <c r="H637" s="200"/>
      <c r="I637" s="754">
        <f>I636</f>
        <v>0</v>
      </c>
    </row>
    <row r="638" spans="1:9" ht="9.9499999999999993" customHeight="1" thickTop="1" x14ac:dyDescent="0.2">
      <c r="I638" s="747"/>
    </row>
    <row r="639" spans="1:9" ht="15.75" customHeight="1" x14ac:dyDescent="0.2">
      <c r="A639" s="185" t="s">
        <v>575</v>
      </c>
      <c r="C639" s="188" t="s">
        <v>1115</v>
      </c>
      <c r="D639" s="184"/>
      <c r="E639" s="184"/>
      <c r="F639" s="184"/>
      <c r="G639" s="184"/>
      <c r="I639" s="747"/>
    </row>
    <row r="640" spans="1:9" ht="9.9499999999999993" customHeight="1" x14ac:dyDescent="0.2">
      <c r="I640" s="747"/>
    </row>
    <row r="641" spans="1:9" ht="84.75" customHeight="1" x14ac:dyDescent="0.2">
      <c r="C641" s="655" t="s">
        <v>1116</v>
      </c>
      <c r="D641" s="655"/>
      <c r="E641" s="655"/>
      <c r="F641" s="655"/>
      <c r="G641" s="655"/>
      <c r="H641" s="191"/>
      <c r="I641" s="748"/>
    </row>
    <row r="642" spans="1:9" ht="9.9499999999999993" customHeight="1" x14ac:dyDescent="0.2">
      <c r="I642" s="747"/>
    </row>
    <row r="643" spans="1:9" ht="15.75" customHeight="1" x14ac:dyDescent="0.2">
      <c r="A643" s="185" t="s">
        <v>595</v>
      </c>
      <c r="C643" s="188" t="s">
        <v>1117</v>
      </c>
      <c r="D643" s="184"/>
      <c r="E643" s="184"/>
      <c r="F643" s="184"/>
      <c r="I643" s="747"/>
    </row>
    <row r="644" spans="1:9" ht="9.9499999999999993" customHeight="1" x14ac:dyDescent="0.2">
      <c r="I644" s="747"/>
    </row>
    <row r="645" spans="1:9" ht="36" customHeight="1" x14ac:dyDescent="0.2">
      <c r="C645" s="655" t="s">
        <v>1118</v>
      </c>
      <c r="D645" s="655"/>
      <c r="E645" s="655"/>
      <c r="F645" s="655"/>
      <c r="G645" s="655"/>
      <c r="H645" s="191"/>
      <c r="I645" s="748"/>
    </row>
    <row r="646" spans="1:9" ht="9.9499999999999993" customHeight="1" x14ac:dyDescent="0.2">
      <c r="I646" s="747"/>
    </row>
    <row r="647" spans="1:9" ht="15.75" customHeight="1" x14ac:dyDescent="0.2">
      <c r="A647" s="185" t="s">
        <v>749</v>
      </c>
      <c r="C647" s="188" t="s">
        <v>1119</v>
      </c>
      <c r="D647" s="184"/>
      <c r="E647" s="184"/>
      <c r="F647" s="184"/>
      <c r="I647" s="747"/>
    </row>
    <row r="648" spans="1:9" ht="9.9499999999999993" customHeight="1" x14ac:dyDescent="0.2">
      <c r="I648" s="747"/>
    </row>
    <row r="649" spans="1:9" ht="49.5" customHeight="1" x14ac:dyDescent="0.2">
      <c r="C649" s="655" t="s">
        <v>1120</v>
      </c>
      <c r="D649" s="655"/>
      <c r="E649" s="655"/>
      <c r="F649" s="655"/>
      <c r="G649" s="655"/>
      <c r="H649" s="191"/>
      <c r="I649" s="747"/>
    </row>
    <row r="650" spans="1:9" ht="5.0999999999999996" customHeight="1" x14ac:dyDescent="0.2">
      <c r="C650" s="191"/>
      <c r="D650" s="191"/>
      <c r="E650" s="191"/>
      <c r="F650" s="191"/>
      <c r="G650" s="191"/>
      <c r="H650" s="191"/>
      <c r="I650" s="747"/>
    </row>
    <row r="651" spans="1:9" ht="153" customHeight="1" x14ac:dyDescent="0.2">
      <c r="C651" s="655" t="s">
        <v>1121</v>
      </c>
      <c r="D651" s="655"/>
      <c r="E651" s="655"/>
      <c r="F651" s="655"/>
      <c r="G651" s="655"/>
      <c r="H651" s="191"/>
      <c r="I651" s="748"/>
    </row>
    <row r="652" spans="1:9" ht="9.9499999999999993" customHeight="1" x14ac:dyDescent="0.2">
      <c r="C652" s="191"/>
      <c r="D652" s="191"/>
      <c r="E652" s="191"/>
      <c r="F652" s="191"/>
      <c r="G652" s="191"/>
      <c r="H652" s="191"/>
      <c r="I652" s="748"/>
    </row>
    <row r="653" spans="1:9" ht="15.75" customHeight="1" x14ac:dyDescent="0.2">
      <c r="A653" s="185" t="s">
        <v>606</v>
      </c>
      <c r="C653" s="188" t="s">
        <v>1122</v>
      </c>
      <c r="D653" s="184"/>
      <c r="I653" s="747"/>
    </row>
    <row r="654" spans="1:9" ht="9.9499999999999993" customHeight="1" x14ac:dyDescent="0.2">
      <c r="I654" s="747"/>
    </row>
    <row r="655" spans="1:9" ht="93.75" customHeight="1" x14ac:dyDescent="0.2">
      <c r="C655" s="655" t="s">
        <v>1123</v>
      </c>
      <c r="D655" s="655"/>
      <c r="E655" s="655"/>
      <c r="F655" s="655"/>
      <c r="G655" s="655"/>
      <c r="H655" s="191"/>
      <c r="I655" s="747"/>
    </row>
    <row r="656" spans="1:9" ht="15" customHeight="1" x14ac:dyDescent="0.2">
      <c r="I656" s="747"/>
    </row>
    <row r="657" spans="1:9" ht="15" customHeight="1" x14ac:dyDescent="0.2">
      <c r="I657" s="747"/>
    </row>
    <row r="658" spans="1:9" ht="15" customHeight="1" x14ac:dyDescent="0.2">
      <c r="I658" s="747"/>
    </row>
    <row r="659" spans="1:9" ht="15" customHeight="1" x14ac:dyDescent="0.2">
      <c r="I659" s="747"/>
    </row>
    <row r="660" spans="1:9" ht="15" customHeight="1" x14ac:dyDescent="0.2">
      <c r="I660" s="747"/>
    </row>
    <row r="661" spans="1:9" ht="15" customHeight="1" thickBot="1" x14ac:dyDescent="0.25">
      <c r="I661" s="747"/>
    </row>
    <row r="662" spans="1:9" s="197" customFormat="1" ht="30" customHeight="1" thickTop="1" x14ac:dyDescent="0.2">
      <c r="A662" s="194"/>
      <c r="B662" s="195"/>
      <c r="C662" s="649" t="s">
        <v>1196</v>
      </c>
      <c r="D662" s="649"/>
      <c r="E662" s="649"/>
      <c r="F662" s="649"/>
      <c r="G662" s="649"/>
      <c r="H662" s="196"/>
      <c r="I662" s="753">
        <f>SUM(I637:I657)</f>
        <v>0</v>
      </c>
    </row>
    <row r="663" spans="1:9" s="197" customFormat="1" ht="30" customHeight="1" thickBot="1" x14ac:dyDescent="0.25">
      <c r="A663" s="198"/>
      <c r="B663" s="199"/>
      <c r="C663" s="650" t="s">
        <v>1197</v>
      </c>
      <c r="D663" s="650"/>
      <c r="E663" s="650"/>
      <c r="F663" s="650"/>
      <c r="G663" s="650"/>
      <c r="H663" s="200"/>
      <c r="I663" s="754">
        <f>I662</f>
        <v>0</v>
      </c>
    </row>
    <row r="664" spans="1:9" ht="9.9499999999999993" customHeight="1" thickTop="1" x14ac:dyDescent="0.2">
      <c r="I664" s="747"/>
    </row>
    <row r="665" spans="1:9" ht="15.75" customHeight="1" x14ac:dyDescent="0.2">
      <c r="A665" s="185" t="s">
        <v>575</v>
      </c>
      <c r="C665" s="188" t="s">
        <v>1124</v>
      </c>
      <c r="D665" s="184"/>
      <c r="E665" s="184"/>
      <c r="F665" s="184"/>
      <c r="I665" s="747"/>
    </row>
    <row r="666" spans="1:9" ht="5.0999999999999996" customHeight="1" x14ac:dyDescent="0.2">
      <c r="I666" s="747"/>
    </row>
    <row r="667" spans="1:9" ht="51" customHeight="1" x14ac:dyDescent="0.2">
      <c r="C667" s="655" t="s">
        <v>1125</v>
      </c>
      <c r="D667" s="655"/>
      <c r="E667" s="655"/>
      <c r="F667" s="655"/>
      <c r="G667" s="655"/>
      <c r="H667" s="191"/>
      <c r="I667" s="747"/>
    </row>
    <row r="668" spans="1:9" ht="8.1" customHeight="1" x14ac:dyDescent="0.2">
      <c r="I668" s="747"/>
    </row>
    <row r="669" spans="1:9" ht="15.75" customHeight="1" x14ac:dyDescent="0.2">
      <c r="A669" s="185" t="s">
        <v>595</v>
      </c>
      <c r="C669" s="188" t="s">
        <v>1126</v>
      </c>
      <c r="D669" s="184"/>
      <c r="E669" s="184"/>
      <c r="F669" s="184"/>
      <c r="I669" s="747"/>
    </row>
    <row r="670" spans="1:9" ht="9.9499999999999993" customHeight="1" x14ac:dyDescent="0.2">
      <c r="I670" s="747"/>
    </row>
    <row r="671" spans="1:9" ht="53.25" customHeight="1" x14ac:dyDescent="0.2">
      <c r="C671" s="655" t="s">
        <v>1127</v>
      </c>
      <c r="D671" s="655"/>
      <c r="E671" s="655"/>
      <c r="F671" s="655"/>
      <c r="G671" s="655"/>
      <c r="H671" s="191"/>
      <c r="I671" s="747"/>
    </row>
    <row r="672" spans="1:9" ht="8.1" customHeight="1" x14ac:dyDescent="0.2">
      <c r="I672" s="747"/>
    </row>
    <row r="673" spans="1:9" ht="15.75" customHeight="1" x14ac:dyDescent="0.2">
      <c r="A673" s="185" t="s">
        <v>749</v>
      </c>
      <c r="C673" s="188" t="s">
        <v>1128</v>
      </c>
      <c r="D673" s="184"/>
      <c r="E673" s="184"/>
      <c r="I673" s="747"/>
    </row>
    <row r="674" spans="1:9" ht="9.9499999999999993" customHeight="1" x14ac:dyDescent="0.2">
      <c r="I674" s="747"/>
    </row>
    <row r="675" spans="1:9" ht="95.25" customHeight="1" x14ac:dyDescent="0.2">
      <c r="C675" s="655" t="s">
        <v>1129</v>
      </c>
      <c r="D675" s="655"/>
      <c r="E675" s="655"/>
      <c r="F675" s="655"/>
      <c r="G675" s="655"/>
      <c r="H675" s="191"/>
      <c r="I675" s="748"/>
    </row>
    <row r="676" spans="1:9" ht="8.1" customHeight="1" x14ac:dyDescent="0.2">
      <c r="C676" s="191"/>
      <c r="D676" s="191"/>
      <c r="E676" s="191"/>
      <c r="F676" s="191"/>
      <c r="G676" s="191"/>
      <c r="H676" s="191"/>
      <c r="I676" s="748"/>
    </row>
    <row r="677" spans="1:9" ht="15.75" customHeight="1" x14ac:dyDescent="0.2">
      <c r="A677" s="185" t="s">
        <v>606</v>
      </c>
      <c r="C677" s="188" t="s">
        <v>1130</v>
      </c>
      <c r="D677" s="184"/>
      <c r="E677" s="184"/>
      <c r="I677" s="747"/>
    </row>
    <row r="678" spans="1:9" ht="9.9499999999999993" customHeight="1" x14ac:dyDescent="0.2">
      <c r="I678" s="747"/>
    </row>
    <row r="679" spans="1:9" ht="93" customHeight="1" x14ac:dyDescent="0.2">
      <c r="C679" s="655" t="s">
        <v>1131</v>
      </c>
      <c r="D679" s="655"/>
      <c r="E679" s="655"/>
      <c r="F679" s="655"/>
      <c r="G679" s="655"/>
      <c r="H679" s="191"/>
      <c r="I679" s="748"/>
    </row>
    <row r="680" spans="1:9" ht="8.1" customHeight="1" x14ac:dyDescent="0.2">
      <c r="C680" s="184"/>
      <c r="D680" s="184"/>
      <c r="E680" s="184"/>
      <c r="I680" s="747"/>
    </row>
    <row r="681" spans="1:9" ht="15.75" customHeight="1" x14ac:dyDescent="0.2">
      <c r="A681" s="185" t="s">
        <v>381</v>
      </c>
      <c r="C681" s="188" t="s">
        <v>1132</v>
      </c>
      <c r="D681" s="184"/>
      <c r="E681" s="184"/>
      <c r="I681" s="747"/>
    </row>
    <row r="682" spans="1:9" ht="9.9499999999999993" customHeight="1" x14ac:dyDescent="0.2">
      <c r="I682" s="747"/>
    </row>
    <row r="683" spans="1:9" ht="102.75" customHeight="1" x14ac:dyDescent="0.2">
      <c r="C683" s="655" t="s">
        <v>1133</v>
      </c>
      <c r="D683" s="655"/>
      <c r="E683" s="655"/>
      <c r="F683" s="655"/>
      <c r="G683" s="655"/>
      <c r="H683" s="191"/>
      <c r="I683" s="748"/>
    </row>
    <row r="684" spans="1:9" ht="15.75" customHeight="1" x14ac:dyDescent="0.2">
      <c r="C684" s="191"/>
      <c r="D684" s="191"/>
      <c r="E684" s="191"/>
      <c r="F684" s="191"/>
      <c r="G684" s="191"/>
      <c r="H684" s="191"/>
      <c r="I684" s="748"/>
    </row>
    <row r="685" spans="1:9" ht="15.75" customHeight="1" x14ac:dyDescent="0.2">
      <c r="C685" s="191"/>
      <c r="D685" s="191"/>
      <c r="E685" s="191"/>
      <c r="F685" s="191"/>
      <c r="G685" s="191"/>
      <c r="H685" s="191"/>
      <c r="I685" s="748"/>
    </row>
    <row r="686" spans="1:9" ht="15.75" customHeight="1" x14ac:dyDescent="0.2">
      <c r="C686" s="191"/>
      <c r="D686" s="191"/>
      <c r="E686" s="191"/>
      <c r="F686" s="191"/>
      <c r="G686" s="191"/>
      <c r="H686" s="191"/>
      <c r="I686" s="748"/>
    </row>
    <row r="687" spans="1:9" ht="15.75" customHeight="1" x14ac:dyDescent="0.2">
      <c r="C687" s="191"/>
      <c r="D687" s="191"/>
      <c r="E687" s="191"/>
      <c r="F687" s="191"/>
      <c r="G687" s="191"/>
      <c r="H687" s="191"/>
      <c r="I687" s="748"/>
    </row>
    <row r="688" spans="1:9" ht="15.75" customHeight="1" x14ac:dyDescent="0.2">
      <c r="C688" s="191"/>
      <c r="D688" s="191"/>
      <c r="E688" s="191"/>
      <c r="F688" s="191"/>
      <c r="G688" s="191"/>
      <c r="H688" s="191"/>
      <c r="I688" s="748"/>
    </row>
    <row r="689" spans="1:9" ht="15.75" customHeight="1" thickBot="1" x14ac:dyDescent="0.25">
      <c r="C689" s="191"/>
      <c r="D689" s="191"/>
      <c r="E689" s="191"/>
      <c r="F689" s="191"/>
      <c r="G689" s="191"/>
      <c r="H689" s="191"/>
      <c r="I689" s="748"/>
    </row>
    <row r="690" spans="1:9" s="197" customFormat="1" ht="30" customHeight="1" thickTop="1" x14ac:dyDescent="0.2">
      <c r="A690" s="194"/>
      <c r="B690" s="195"/>
      <c r="C690" s="649" t="s">
        <v>1196</v>
      </c>
      <c r="D690" s="649"/>
      <c r="E690" s="649"/>
      <c r="F690" s="649"/>
      <c r="G690" s="649"/>
      <c r="H690" s="196"/>
      <c r="I690" s="753">
        <f>SUM(I663:I689)</f>
        <v>0</v>
      </c>
    </row>
    <row r="691" spans="1:9" s="197" customFormat="1" ht="30" customHeight="1" thickBot="1" x14ac:dyDescent="0.25">
      <c r="A691" s="198"/>
      <c r="B691" s="199"/>
      <c r="C691" s="650" t="s">
        <v>1197</v>
      </c>
      <c r="D691" s="650"/>
      <c r="E691" s="650"/>
      <c r="F691" s="650"/>
      <c r="G691" s="650"/>
      <c r="H691" s="200"/>
      <c r="I691" s="754">
        <f>I690</f>
        <v>0</v>
      </c>
    </row>
    <row r="692" spans="1:9" ht="5.0999999999999996" customHeight="1" thickTop="1" x14ac:dyDescent="0.2">
      <c r="C692" s="191"/>
      <c r="D692" s="191"/>
      <c r="E692" s="191"/>
      <c r="F692" s="191"/>
      <c r="G692" s="191"/>
      <c r="H692" s="191"/>
      <c r="I692" s="748"/>
    </row>
    <row r="693" spans="1:9" ht="15.75" customHeight="1" x14ac:dyDescent="0.2">
      <c r="A693" s="185" t="s">
        <v>575</v>
      </c>
      <c r="C693" s="188" t="s">
        <v>1134</v>
      </c>
      <c r="D693" s="184"/>
      <c r="E693" s="184"/>
      <c r="I693" s="747"/>
    </row>
    <row r="694" spans="1:9" ht="9.9499999999999993" customHeight="1" x14ac:dyDescent="0.2">
      <c r="C694" s="202"/>
      <c r="I694" s="747"/>
    </row>
    <row r="695" spans="1:9" ht="93" customHeight="1" x14ac:dyDescent="0.2">
      <c r="C695" s="655" t="s">
        <v>1135</v>
      </c>
      <c r="D695" s="655"/>
      <c r="E695" s="655"/>
      <c r="F695" s="655"/>
      <c r="G695" s="655"/>
      <c r="H695" s="191"/>
      <c r="I695" s="748"/>
    </row>
    <row r="696" spans="1:9" ht="8.1" customHeight="1" x14ac:dyDescent="0.2">
      <c r="I696" s="747"/>
    </row>
    <row r="697" spans="1:9" ht="15.75" customHeight="1" x14ac:dyDescent="0.2">
      <c r="A697" s="185" t="s">
        <v>595</v>
      </c>
      <c r="C697" s="188" t="s">
        <v>1136</v>
      </c>
      <c r="D697" s="184"/>
      <c r="I697" s="747"/>
    </row>
    <row r="698" spans="1:9" ht="5.0999999999999996" customHeight="1" x14ac:dyDescent="0.2">
      <c r="C698" s="188"/>
      <c r="D698" s="184"/>
      <c r="I698" s="747"/>
    </row>
    <row r="699" spans="1:9" ht="93.75" customHeight="1" x14ac:dyDescent="0.2">
      <c r="C699" s="655" t="s">
        <v>1137</v>
      </c>
      <c r="D699" s="655"/>
      <c r="E699" s="655"/>
      <c r="F699" s="655"/>
      <c r="G699" s="655"/>
      <c r="H699" s="191"/>
      <c r="I699" s="748"/>
    </row>
    <row r="700" spans="1:9" ht="8.1" customHeight="1" x14ac:dyDescent="0.2">
      <c r="I700" s="747"/>
    </row>
    <row r="701" spans="1:9" ht="15.75" customHeight="1" x14ac:dyDescent="0.2">
      <c r="A701" s="185" t="s">
        <v>749</v>
      </c>
      <c r="C701" s="188" t="s">
        <v>1138</v>
      </c>
      <c r="D701" s="184"/>
      <c r="I701" s="747"/>
    </row>
    <row r="702" spans="1:9" ht="5.0999999999999996" customHeight="1" x14ac:dyDescent="0.2">
      <c r="C702" s="202"/>
      <c r="I702" s="747"/>
    </row>
    <row r="703" spans="1:9" ht="52.5" customHeight="1" x14ac:dyDescent="0.2">
      <c r="C703" s="655" t="s">
        <v>1139</v>
      </c>
      <c r="D703" s="655"/>
      <c r="E703" s="655"/>
      <c r="F703" s="655"/>
      <c r="G703" s="655"/>
      <c r="H703" s="191"/>
      <c r="I703" s="748"/>
    </row>
    <row r="704" spans="1:9" ht="8.1" customHeight="1" x14ac:dyDescent="0.2">
      <c r="I704" s="747"/>
    </row>
    <row r="705" spans="1:9" ht="15.75" customHeight="1" x14ac:dyDescent="0.2">
      <c r="A705" s="185" t="s">
        <v>606</v>
      </c>
      <c r="C705" s="188" t="s">
        <v>1140</v>
      </c>
      <c r="D705" s="184"/>
      <c r="E705" s="184"/>
      <c r="I705" s="747"/>
    </row>
    <row r="706" spans="1:9" ht="5.0999999999999996" customHeight="1" x14ac:dyDescent="0.2">
      <c r="C706" s="202"/>
      <c r="I706" s="747"/>
    </row>
    <row r="707" spans="1:9" ht="34.5" customHeight="1" x14ac:dyDescent="0.2">
      <c r="C707" s="655" t="s">
        <v>1141</v>
      </c>
      <c r="D707" s="655"/>
      <c r="E707" s="655"/>
      <c r="F707" s="655"/>
      <c r="G707" s="655"/>
      <c r="H707" s="191"/>
      <c r="I707" s="748"/>
    </row>
    <row r="708" spans="1:9" ht="8.1" customHeight="1" x14ac:dyDescent="0.2">
      <c r="C708" s="191"/>
      <c r="D708" s="191"/>
      <c r="E708" s="191"/>
      <c r="F708" s="191"/>
      <c r="G708" s="191"/>
      <c r="H708" s="191"/>
      <c r="I708" s="748"/>
    </row>
    <row r="709" spans="1:9" ht="15.75" customHeight="1" x14ac:dyDescent="0.2">
      <c r="A709" s="185" t="s">
        <v>381</v>
      </c>
      <c r="C709" s="188" t="s">
        <v>1142</v>
      </c>
      <c r="D709" s="245"/>
      <c r="E709" s="245"/>
      <c r="F709" s="191"/>
      <c r="G709" s="191"/>
      <c r="H709" s="191"/>
      <c r="I709" s="748"/>
    </row>
    <row r="710" spans="1:9" ht="5.0999999999999996" customHeight="1" x14ac:dyDescent="0.2">
      <c r="C710" s="202"/>
      <c r="D710" s="191"/>
      <c r="E710" s="191"/>
      <c r="F710" s="191"/>
      <c r="G710" s="191"/>
      <c r="H710" s="191"/>
      <c r="I710" s="748"/>
    </row>
    <row r="711" spans="1:9" ht="53.25" customHeight="1" x14ac:dyDescent="0.2">
      <c r="C711" s="655" t="s">
        <v>1143</v>
      </c>
      <c r="D711" s="655"/>
      <c r="E711" s="655"/>
      <c r="F711" s="655"/>
      <c r="G711" s="655"/>
      <c r="H711" s="191"/>
      <c r="I711" s="748"/>
    </row>
    <row r="712" spans="1:9" ht="8.1" customHeight="1" x14ac:dyDescent="0.2">
      <c r="C712" s="191"/>
      <c r="D712" s="191"/>
      <c r="E712" s="191"/>
      <c r="F712" s="191"/>
      <c r="G712" s="191"/>
      <c r="H712" s="191"/>
      <c r="I712" s="748"/>
    </row>
    <row r="713" spans="1:9" ht="15.75" customHeight="1" x14ac:dyDescent="0.2">
      <c r="A713" s="185" t="s">
        <v>61</v>
      </c>
      <c r="C713" s="646" t="s">
        <v>1144</v>
      </c>
      <c r="D713" s="646"/>
      <c r="E713" s="646"/>
      <c r="F713" s="646"/>
      <c r="G713" s="646"/>
      <c r="H713" s="191"/>
      <c r="I713" s="748"/>
    </row>
    <row r="714" spans="1:9" ht="150.75" customHeight="1" x14ac:dyDescent="0.2">
      <c r="C714" s="648" t="s">
        <v>1145</v>
      </c>
      <c r="D714" s="648"/>
      <c r="E714" s="648"/>
      <c r="F714" s="648"/>
      <c r="G714" s="648"/>
      <c r="H714" s="191"/>
      <c r="I714" s="748"/>
    </row>
    <row r="715" spans="1:9" ht="9.9499999999999993" customHeight="1" x14ac:dyDescent="0.2">
      <c r="C715" s="242"/>
      <c r="D715" s="242"/>
      <c r="E715" s="242"/>
      <c r="F715" s="242"/>
      <c r="G715" s="242"/>
      <c r="H715" s="191"/>
      <c r="I715" s="748"/>
    </row>
    <row r="716" spans="1:9" ht="5.0999999999999996" customHeight="1" thickBot="1" x14ac:dyDescent="0.25">
      <c r="C716" s="191"/>
      <c r="D716" s="191"/>
      <c r="E716" s="191"/>
      <c r="F716" s="191"/>
      <c r="G716" s="191"/>
      <c r="H716" s="191"/>
      <c r="I716" s="748"/>
    </row>
    <row r="717" spans="1:9" s="197" customFormat="1" ht="30" customHeight="1" thickTop="1" x14ac:dyDescent="0.2">
      <c r="A717" s="194"/>
      <c r="B717" s="195"/>
      <c r="C717" s="649" t="s">
        <v>1196</v>
      </c>
      <c r="D717" s="649"/>
      <c r="E717" s="649"/>
      <c r="F717" s="649"/>
      <c r="G717" s="649"/>
      <c r="H717" s="196"/>
      <c r="I717" s="753">
        <f>SUM(I691:I716)</f>
        <v>0</v>
      </c>
    </row>
    <row r="718" spans="1:9" s="197" customFormat="1" ht="30" customHeight="1" thickBot="1" x14ac:dyDescent="0.25">
      <c r="A718" s="198"/>
      <c r="B718" s="199"/>
      <c r="C718" s="650" t="s">
        <v>1197</v>
      </c>
      <c r="D718" s="650"/>
      <c r="E718" s="650"/>
      <c r="F718" s="650"/>
      <c r="G718" s="650"/>
      <c r="H718" s="200"/>
      <c r="I718" s="754">
        <f>I717</f>
        <v>0</v>
      </c>
    </row>
    <row r="719" spans="1:9" ht="9.9499999999999993" customHeight="1" thickTop="1" x14ac:dyDescent="0.2">
      <c r="C719" s="191"/>
      <c r="D719" s="191"/>
      <c r="E719" s="191"/>
      <c r="F719" s="191"/>
      <c r="G719" s="191"/>
      <c r="H719" s="191"/>
      <c r="I719" s="748"/>
    </row>
    <row r="720" spans="1:9" ht="15.75" customHeight="1" x14ac:dyDescent="0.2">
      <c r="A720" s="185" t="s">
        <v>575</v>
      </c>
      <c r="C720" s="646" t="s">
        <v>1262</v>
      </c>
      <c r="D720" s="646"/>
      <c r="E720" s="646"/>
      <c r="F720" s="646"/>
      <c r="G720" s="646"/>
      <c r="I720" s="747"/>
    </row>
    <row r="721" spans="1:9" ht="8.1" customHeight="1" x14ac:dyDescent="0.2">
      <c r="C721" s="246"/>
      <c r="D721" s="246"/>
      <c r="E721" s="246"/>
      <c r="F721" s="246"/>
      <c r="G721" s="246"/>
      <c r="I721" s="747"/>
    </row>
    <row r="722" spans="1:9" ht="15.75" customHeight="1" x14ac:dyDescent="0.2">
      <c r="C722" s="647" t="s">
        <v>1146</v>
      </c>
      <c r="D722" s="647"/>
      <c r="E722" s="647"/>
      <c r="F722" s="647"/>
      <c r="G722" s="647"/>
      <c r="I722" s="747"/>
    </row>
    <row r="723" spans="1:9" ht="8.1" customHeight="1" x14ac:dyDescent="0.2">
      <c r="I723" s="747"/>
    </row>
    <row r="724" spans="1:9" ht="15.75" customHeight="1" x14ac:dyDescent="0.2">
      <c r="A724" s="185" t="s">
        <v>595</v>
      </c>
      <c r="C724" s="646" t="s">
        <v>1147</v>
      </c>
      <c r="D724" s="646"/>
      <c r="E724" s="646"/>
      <c r="F724" s="646"/>
      <c r="G724" s="646"/>
      <c r="I724" s="747"/>
    </row>
    <row r="725" spans="1:9" ht="8.1" customHeight="1" x14ac:dyDescent="0.2">
      <c r="C725" s="247"/>
      <c r="D725" s="247"/>
      <c r="E725" s="247"/>
      <c r="F725" s="247"/>
      <c r="G725" s="247"/>
      <c r="I725" s="747"/>
    </row>
    <row r="726" spans="1:9" ht="69" customHeight="1" x14ac:dyDescent="0.2">
      <c r="C726" s="648" t="s">
        <v>1148</v>
      </c>
      <c r="D726" s="648"/>
      <c r="E726" s="648"/>
      <c r="F726" s="648"/>
      <c r="G726" s="648"/>
      <c r="I726" s="747"/>
    </row>
    <row r="727" spans="1:9" ht="8.1" customHeight="1" x14ac:dyDescent="0.2">
      <c r="I727" s="747"/>
    </row>
    <row r="728" spans="1:9" ht="15.75" customHeight="1" x14ac:dyDescent="0.2">
      <c r="A728" s="185" t="s">
        <v>749</v>
      </c>
      <c r="C728" s="646" t="s">
        <v>237</v>
      </c>
      <c r="D728" s="646"/>
      <c r="E728" s="646"/>
      <c r="F728" s="646"/>
      <c r="G728" s="646"/>
      <c r="I728" s="747"/>
    </row>
    <row r="729" spans="1:9" ht="8.1" customHeight="1" x14ac:dyDescent="0.2">
      <c r="C729" s="192"/>
      <c r="D729" s="192"/>
      <c r="E729" s="242"/>
      <c r="F729" s="242"/>
      <c r="G729" s="243"/>
      <c r="I729" s="747"/>
    </row>
    <row r="730" spans="1:9" ht="105.75" customHeight="1" x14ac:dyDescent="0.2">
      <c r="C730" s="648" t="s">
        <v>1149</v>
      </c>
      <c r="D730" s="648"/>
      <c r="E730" s="648"/>
      <c r="F730" s="648"/>
      <c r="G730" s="648"/>
      <c r="I730" s="747"/>
    </row>
    <row r="731" spans="1:9" ht="5.0999999999999996" customHeight="1" x14ac:dyDescent="0.2">
      <c r="C731" s="242"/>
      <c r="D731" s="242"/>
      <c r="E731" s="242"/>
      <c r="F731" s="242"/>
      <c r="G731" s="242"/>
      <c r="I731" s="747"/>
    </row>
    <row r="732" spans="1:9" ht="70.5" customHeight="1" x14ac:dyDescent="0.2">
      <c r="C732" s="648" t="s">
        <v>1150</v>
      </c>
      <c r="D732" s="648"/>
      <c r="E732" s="648"/>
      <c r="F732" s="648"/>
      <c r="G732" s="648"/>
      <c r="I732" s="747">
        <v>0</v>
      </c>
    </row>
    <row r="733" spans="1:9" ht="8.1" customHeight="1" x14ac:dyDescent="0.2">
      <c r="I733" s="747"/>
    </row>
    <row r="734" spans="1:9" ht="15.75" customHeight="1" x14ac:dyDescent="0.2">
      <c r="A734" s="185" t="s">
        <v>606</v>
      </c>
      <c r="C734" s="646" t="s">
        <v>1151</v>
      </c>
      <c r="D734" s="646"/>
      <c r="E734" s="646"/>
      <c r="F734" s="646"/>
      <c r="G734" s="646"/>
      <c r="I734" s="747"/>
    </row>
    <row r="735" spans="1:9" ht="8.1" customHeight="1" x14ac:dyDescent="0.2">
      <c r="C735" s="192"/>
      <c r="D735" s="192"/>
      <c r="E735" s="242"/>
      <c r="F735" s="242"/>
      <c r="G735" s="243"/>
      <c r="I735" s="747"/>
    </row>
    <row r="736" spans="1:9" ht="69" customHeight="1" x14ac:dyDescent="0.2">
      <c r="C736" s="648" t="s">
        <v>1152</v>
      </c>
      <c r="D736" s="648"/>
      <c r="E736" s="648"/>
      <c r="F736" s="648"/>
      <c r="G736" s="648"/>
      <c r="I736" s="747"/>
    </row>
    <row r="737" spans="1:9" ht="8.1" customHeight="1" x14ac:dyDescent="0.2">
      <c r="C737" s="242"/>
      <c r="D737" s="242"/>
      <c r="E737" s="242"/>
      <c r="F737" s="242"/>
      <c r="G737" s="242"/>
      <c r="I737" s="747"/>
    </row>
    <row r="738" spans="1:9" ht="15.75" customHeight="1" x14ac:dyDescent="0.2">
      <c r="A738" s="185" t="s">
        <v>381</v>
      </c>
      <c r="C738" s="646" t="s">
        <v>249</v>
      </c>
      <c r="D738" s="646"/>
      <c r="E738" s="646"/>
      <c r="I738" s="747"/>
    </row>
    <row r="739" spans="1:9" ht="8.1" customHeight="1" x14ac:dyDescent="0.2">
      <c r="C739" s="246"/>
      <c r="D739" s="246"/>
      <c r="E739" s="246"/>
      <c r="I739" s="747"/>
    </row>
    <row r="740" spans="1:9" ht="95.25" customHeight="1" x14ac:dyDescent="0.2">
      <c r="C740" s="648" t="s">
        <v>1153</v>
      </c>
      <c r="D740" s="648"/>
      <c r="E740" s="648"/>
      <c r="F740" s="648"/>
      <c r="G740" s="648"/>
      <c r="I740" s="747"/>
    </row>
    <row r="741" spans="1:9" ht="9.9499999999999993" customHeight="1" x14ac:dyDescent="0.2">
      <c r="I741" s="747"/>
    </row>
    <row r="742" spans="1:9" ht="9.9499999999999993" customHeight="1" x14ac:dyDescent="0.2">
      <c r="I742" s="747"/>
    </row>
    <row r="743" spans="1:9" ht="9.9499999999999993" customHeight="1" x14ac:dyDescent="0.2">
      <c r="I743" s="747"/>
    </row>
    <row r="744" spans="1:9" ht="9.9499999999999993" customHeight="1" x14ac:dyDescent="0.2">
      <c r="I744" s="747"/>
    </row>
    <row r="745" spans="1:9" ht="9.9499999999999993" customHeight="1" x14ac:dyDescent="0.2">
      <c r="I745" s="747"/>
    </row>
    <row r="746" spans="1:9" ht="9.9499999999999993" customHeight="1" x14ac:dyDescent="0.2">
      <c r="I746" s="747"/>
    </row>
    <row r="747" spans="1:9" ht="9.9499999999999993" customHeight="1" thickBot="1" x14ac:dyDescent="0.25">
      <c r="I747" s="747"/>
    </row>
    <row r="748" spans="1:9" s="197" customFormat="1" ht="30" customHeight="1" thickTop="1" x14ac:dyDescent="0.2">
      <c r="A748" s="194"/>
      <c r="B748" s="195"/>
      <c r="C748" s="649" t="s">
        <v>1196</v>
      </c>
      <c r="D748" s="649"/>
      <c r="E748" s="649"/>
      <c r="F748" s="649"/>
      <c r="G748" s="649"/>
      <c r="H748" s="196"/>
      <c r="I748" s="753">
        <f>SUM(I718:I747)</f>
        <v>0</v>
      </c>
    </row>
    <row r="749" spans="1:9" s="197" customFormat="1" ht="30" customHeight="1" thickBot="1" x14ac:dyDescent="0.25">
      <c r="A749" s="198"/>
      <c r="B749" s="199"/>
      <c r="C749" s="650" t="s">
        <v>1197</v>
      </c>
      <c r="D749" s="650"/>
      <c r="E749" s="650"/>
      <c r="F749" s="650"/>
      <c r="G749" s="650"/>
      <c r="H749" s="200"/>
      <c r="I749" s="754">
        <f>I748</f>
        <v>0</v>
      </c>
    </row>
    <row r="750" spans="1:9" ht="9.9499999999999993" customHeight="1" thickTop="1" x14ac:dyDescent="0.2">
      <c r="I750" s="747"/>
    </row>
    <row r="751" spans="1:9" ht="15.75" customHeight="1" x14ac:dyDescent="0.2">
      <c r="A751" s="185" t="s">
        <v>575</v>
      </c>
      <c r="C751" s="646" t="s">
        <v>1154</v>
      </c>
      <c r="D751" s="646"/>
      <c r="E751" s="646"/>
      <c r="F751" s="646"/>
      <c r="G751" s="646"/>
      <c r="I751" s="747"/>
    </row>
    <row r="752" spans="1:9" ht="8.1" customHeight="1" x14ac:dyDescent="0.2">
      <c r="C752" s="248"/>
      <c r="D752" s="248"/>
      <c r="E752" s="192"/>
      <c r="F752" s="242"/>
      <c r="G752" s="242"/>
      <c r="I752" s="747"/>
    </row>
    <row r="753" spans="1:9" ht="63.75" customHeight="1" x14ac:dyDescent="0.2">
      <c r="C753" s="648" t="s">
        <v>1155</v>
      </c>
      <c r="D753" s="648"/>
      <c r="E753" s="648"/>
      <c r="F753" s="648"/>
      <c r="G753" s="648"/>
      <c r="I753" s="747"/>
    </row>
    <row r="754" spans="1:9" ht="71.25" customHeight="1" x14ac:dyDescent="0.2">
      <c r="C754" s="648" t="s">
        <v>1156</v>
      </c>
      <c r="D754" s="648"/>
      <c r="E754" s="648"/>
      <c r="F754" s="648"/>
      <c r="G754" s="648"/>
      <c r="I754" s="747"/>
    </row>
    <row r="755" spans="1:9" ht="33.75" customHeight="1" x14ac:dyDescent="0.2">
      <c r="C755" s="648" t="s">
        <v>1157</v>
      </c>
      <c r="D755" s="648"/>
      <c r="E755" s="648"/>
      <c r="F755" s="648"/>
      <c r="G755" s="648"/>
      <c r="I755" s="747"/>
    </row>
    <row r="756" spans="1:9" ht="8.1" customHeight="1" x14ac:dyDescent="0.2">
      <c r="I756" s="747"/>
    </row>
    <row r="757" spans="1:9" ht="15.75" customHeight="1" x14ac:dyDescent="0.2">
      <c r="A757" s="185" t="s">
        <v>595</v>
      </c>
      <c r="C757" s="646" t="s">
        <v>868</v>
      </c>
      <c r="D757" s="646"/>
      <c r="E757" s="646"/>
      <c r="F757" s="646"/>
      <c r="G757" s="192"/>
      <c r="I757" s="747"/>
    </row>
    <row r="758" spans="1:9" ht="51" customHeight="1" x14ac:dyDescent="0.2">
      <c r="C758" s="648" t="s">
        <v>1158</v>
      </c>
      <c r="D758" s="648"/>
      <c r="E758" s="648"/>
      <c r="F758" s="648"/>
      <c r="G758" s="648"/>
      <c r="I758" s="747">
        <v>0</v>
      </c>
    </row>
    <row r="759" spans="1:9" ht="8.1" customHeight="1" x14ac:dyDescent="0.2">
      <c r="C759" s="242"/>
      <c r="D759" s="242"/>
      <c r="E759" s="242"/>
      <c r="F759" s="242"/>
      <c r="G759" s="242"/>
      <c r="I759" s="747"/>
    </row>
    <row r="760" spans="1:9" ht="15.75" customHeight="1" x14ac:dyDescent="0.2">
      <c r="A760" s="185" t="s">
        <v>749</v>
      </c>
      <c r="C760" s="646" t="s">
        <v>1159</v>
      </c>
      <c r="D760" s="646"/>
      <c r="E760" s="646"/>
      <c r="F760" s="646"/>
      <c r="G760" s="646"/>
      <c r="I760" s="747"/>
    </row>
    <row r="761" spans="1:9" ht="8.1" customHeight="1" x14ac:dyDescent="0.2">
      <c r="C761" s="192"/>
      <c r="D761" s="192"/>
      <c r="E761" s="192"/>
      <c r="F761" s="192"/>
      <c r="G761" s="192"/>
      <c r="I761" s="747"/>
    </row>
    <row r="762" spans="1:9" ht="69" customHeight="1" x14ac:dyDescent="0.2">
      <c r="C762" s="648" t="s">
        <v>1160</v>
      </c>
      <c r="D762" s="648"/>
      <c r="E762" s="648"/>
      <c r="F762" s="648"/>
      <c r="G762" s="648"/>
      <c r="I762" s="747"/>
    </row>
    <row r="763" spans="1:9" ht="8.1" customHeight="1" x14ac:dyDescent="0.2">
      <c r="C763" s="242"/>
      <c r="D763" s="242"/>
      <c r="E763" s="242"/>
      <c r="F763" s="242"/>
      <c r="G763" s="242"/>
      <c r="I763" s="747"/>
    </row>
    <row r="764" spans="1:9" ht="77.25" customHeight="1" x14ac:dyDescent="0.2">
      <c r="C764" s="648" t="s">
        <v>1161</v>
      </c>
      <c r="D764" s="648"/>
      <c r="E764" s="648"/>
      <c r="F764" s="648"/>
      <c r="G764" s="648"/>
      <c r="I764" s="747"/>
    </row>
    <row r="765" spans="1:9" ht="8.1" customHeight="1" x14ac:dyDescent="0.2">
      <c r="C765" s="242"/>
      <c r="D765" s="242"/>
      <c r="E765" s="242"/>
      <c r="F765" s="242"/>
      <c r="G765" s="242"/>
      <c r="I765" s="747"/>
    </row>
    <row r="766" spans="1:9" ht="64.5" customHeight="1" x14ac:dyDescent="0.2">
      <c r="C766" s="648" t="s">
        <v>1162</v>
      </c>
      <c r="D766" s="648"/>
      <c r="E766" s="648"/>
      <c r="F766" s="648"/>
      <c r="G766" s="648"/>
      <c r="I766" s="747"/>
    </row>
    <row r="767" spans="1:9" ht="15.75" customHeight="1" x14ac:dyDescent="0.2">
      <c r="C767" s="242"/>
      <c r="D767" s="242"/>
      <c r="E767" s="242"/>
      <c r="F767" s="242"/>
      <c r="G767" s="242"/>
      <c r="I767" s="747"/>
    </row>
    <row r="768" spans="1:9" ht="15.75" customHeight="1" x14ac:dyDescent="0.2">
      <c r="C768" s="242"/>
      <c r="D768" s="242"/>
      <c r="E768" s="242"/>
      <c r="F768" s="242"/>
      <c r="G768" s="242"/>
      <c r="I768" s="747"/>
    </row>
    <row r="769" spans="1:9" ht="15.75" customHeight="1" x14ac:dyDescent="0.2">
      <c r="C769" s="242"/>
      <c r="D769" s="242"/>
      <c r="E769" s="242"/>
      <c r="F769" s="242"/>
      <c r="G769" s="242"/>
      <c r="I769" s="747"/>
    </row>
    <row r="770" spans="1:9" ht="15.75" customHeight="1" x14ac:dyDescent="0.2">
      <c r="C770" s="242"/>
      <c r="D770" s="242"/>
      <c r="E770" s="242"/>
      <c r="F770" s="242"/>
      <c r="G770" s="242"/>
      <c r="I770" s="747"/>
    </row>
    <row r="771" spans="1:9" ht="15.75" customHeight="1" x14ac:dyDescent="0.2">
      <c r="C771" s="242"/>
      <c r="D771" s="242"/>
      <c r="E771" s="242"/>
      <c r="F771" s="242"/>
      <c r="G771" s="242"/>
      <c r="I771" s="747"/>
    </row>
    <row r="772" spans="1:9" ht="15.75" customHeight="1" x14ac:dyDescent="0.2">
      <c r="C772" s="242"/>
      <c r="D772" s="242"/>
      <c r="E772" s="242"/>
      <c r="F772" s="242"/>
      <c r="G772" s="242"/>
      <c r="I772" s="747"/>
    </row>
    <row r="773" spans="1:9" ht="15.75" customHeight="1" x14ac:dyDescent="0.2">
      <c r="C773" s="242"/>
      <c r="D773" s="242"/>
      <c r="E773" s="242"/>
      <c r="F773" s="242"/>
      <c r="G773" s="242"/>
      <c r="I773" s="747"/>
    </row>
    <row r="774" spans="1:9" ht="15.75" customHeight="1" thickBot="1" x14ac:dyDescent="0.25">
      <c r="C774" s="242"/>
      <c r="D774" s="242"/>
      <c r="E774" s="242"/>
      <c r="F774" s="242"/>
      <c r="G774" s="242"/>
      <c r="I774" s="747"/>
    </row>
    <row r="775" spans="1:9" s="197" customFormat="1" ht="30" customHeight="1" thickTop="1" x14ac:dyDescent="0.2">
      <c r="A775" s="194"/>
      <c r="B775" s="195"/>
      <c r="C775" s="649" t="s">
        <v>1196</v>
      </c>
      <c r="D775" s="649"/>
      <c r="E775" s="649"/>
      <c r="F775" s="649"/>
      <c r="G775" s="649"/>
      <c r="H775" s="196"/>
      <c r="I775" s="753">
        <f>SUM(I749:I774)</f>
        <v>0</v>
      </c>
    </row>
    <row r="776" spans="1:9" s="197" customFormat="1" ht="30" customHeight="1" thickBot="1" x14ac:dyDescent="0.25">
      <c r="A776" s="198"/>
      <c r="B776" s="199"/>
      <c r="C776" s="650" t="s">
        <v>1197</v>
      </c>
      <c r="D776" s="650"/>
      <c r="E776" s="650"/>
      <c r="F776" s="650"/>
      <c r="G776" s="650"/>
      <c r="H776" s="200"/>
      <c r="I776" s="754">
        <f>I775</f>
        <v>0</v>
      </c>
    </row>
    <row r="777" spans="1:9" ht="15.75" customHeight="1" thickTop="1" x14ac:dyDescent="0.2">
      <c r="C777" s="242"/>
      <c r="D777" s="242"/>
      <c r="E777" s="242"/>
      <c r="F777" s="242"/>
      <c r="G777" s="242"/>
      <c r="I777" s="747"/>
    </row>
    <row r="778" spans="1:9" s="187" customFormat="1" ht="15.75" customHeight="1" x14ac:dyDescent="0.2">
      <c r="A778" s="185"/>
      <c r="B778" s="184"/>
      <c r="C778" s="654" t="s">
        <v>881</v>
      </c>
      <c r="D778" s="654"/>
      <c r="E778" s="654"/>
      <c r="F778" s="654"/>
      <c r="G778" s="654"/>
      <c r="H778" s="186"/>
      <c r="I778" s="746"/>
    </row>
    <row r="779" spans="1:9" s="187" customFormat="1" ht="5.0999999999999996" customHeight="1" x14ac:dyDescent="0.2">
      <c r="A779" s="185"/>
      <c r="B779" s="184"/>
      <c r="C779" s="188"/>
      <c r="D779" s="188"/>
      <c r="E779" s="188"/>
      <c r="F779" s="188"/>
      <c r="G779" s="188"/>
      <c r="H779" s="188"/>
      <c r="I779" s="746"/>
    </row>
    <row r="780" spans="1:9" s="187" customFormat="1" ht="15.75" customHeight="1" x14ac:dyDescent="0.2">
      <c r="A780" s="185"/>
      <c r="B780" s="184"/>
      <c r="C780" s="654" t="s">
        <v>882</v>
      </c>
      <c r="D780" s="654"/>
      <c r="E780" s="654"/>
      <c r="F780" s="654"/>
      <c r="G780" s="654"/>
      <c r="H780" s="186"/>
      <c r="I780" s="746"/>
    </row>
    <row r="781" spans="1:9" ht="9.9499999999999993" customHeight="1" x14ac:dyDescent="0.2">
      <c r="I781" s="747"/>
    </row>
    <row r="782" spans="1:9" ht="15.75" customHeight="1" x14ac:dyDescent="0.2">
      <c r="C782" s="242"/>
      <c r="D782" s="242"/>
      <c r="E782" s="242"/>
      <c r="F782" s="242"/>
      <c r="G782" s="242"/>
      <c r="I782" s="747"/>
    </row>
    <row r="783" spans="1:9" ht="15.75" customHeight="1" x14ac:dyDescent="0.2">
      <c r="C783" s="647" t="s">
        <v>1164</v>
      </c>
      <c r="D783" s="647"/>
      <c r="E783" s="647"/>
      <c r="F783" s="647"/>
      <c r="G783" s="647"/>
      <c r="I783" s="747">
        <f>I776</f>
        <v>0</v>
      </c>
    </row>
    <row r="784" spans="1:9" ht="15.75" customHeight="1" x14ac:dyDescent="0.2">
      <c r="A784" s="456"/>
      <c r="B784" s="430"/>
      <c r="C784" s="457"/>
      <c r="D784" s="457"/>
      <c r="E784" s="457"/>
      <c r="F784" s="457"/>
      <c r="G784" s="457"/>
      <c r="H784" s="430"/>
      <c r="I784" s="763"/>
    </row>
    <row r="785" spans="3:9" ht="15.75" customHeight="1" x14ac:dyDescent="0.2">
      <c r="C785" s="242"/>
      <c r="D785" s="242"/>
      <c r="E785" s="242"/>
      <c r="F785" s="242"/>
      <c r="G785" s="242"/>
      <c r="I785" s="747"/>
    </row>
    <row r="786" spans="3:9" ht="15.75" customHeight="1" x14ac:dyDescent="0.2">
      <c r="C786" s="242"/>
      <c r="D786" s="242"/>
      <c r="E786" s="242"/>
      <c r="F786" s="242"/>
      <c r="G786" s="242"/>
      <c r="I786" s="747"/>
    </row>
    <row r="787" spans="3:9" ht="15.75" customHeight="1" x14ac:dyDescent="0.2">
      <c r="C787" s="242"/>
      <c r="D787" s="242"/>
      <c r="E787" s="242"/>
      <c r="F787" s="242"/>
      <c r="G787" s="242"/>
      <c r="I787" s="747"/>
    </row>
    <row r="788" spans="3:9" ht="15.75" customHeight="1" x14ac:dyDescent="0.2">
      <c r="C788" s="242"/>
      <c r="D788" s="242"/>
      <c r="E788" s="242"/>
      <c r="F788" s="242"/>
      <c r="G788" s="242"/>
      <c r="I788" s="747"/>
    </row>
    <row r="789" spans="3:9" ht="15.75" customHeight="1" x14ac:dyDescent="0.2">
      <c r="C789" s="242"/>
      <c r="D789" s="242"/>
      <c r="E789" s="242"/>
      <c r="F789" s="242"/>
      <c r="G789" s="242"/>
      <c r="I789" s="747"/>
    </row>
    <row r="790" spans="3:9" ht="15.75" customHeight="1" x14ac:dyDescent="0.2">
      <c r="C790" s="242"/>
      <c r="D790" s="242"/>
      <c r="E790" s="242"/>
      <c r="F790" s="242"/>
      <c r="G790" s="242"/>
      <c r="I790" s="747"/>
    </row>
    <row r="791" spans="3:9" ht="15.75" customHeight="1" x14ac:dyDescent="0.2">
      <c r="C791" s="242"/>
      <c r="D791" s="242"/>
      <c r="E791" s="242"/>
      <c r="F791" s="242"/>
      <c r="G791" s="242"/>
      <c r="I791" s="747"/>
    </row>
    <row r="792" spans="3:9" ht="15.75" customHeight="1" x14ac:dyDescent="0.2">
      <c r="C792" s="242"/>
      <c r="D792" s="242"/>
      <c r="E792" s="242"/>
      <c r="F792" s="242"/>
      <c r="G792" s="242"/>
      <c r="I792" s="747"/>
    </row>
    <row r="793" spans="3:9" ht="15.75" customHeight="1" x14ac:dyDescent="0.2">
      <c r="C793" s="242"/>
      <c r="D793" s="242"/>
      <c r="E793" s="242"/>
      <c r="F793" s="242"/>
      <c r="G793" s="242"/>
      <c r="I793" s="747"/>
    </row>
    <row r="794" spans="3:9" ht="15.75" customHeight="1" x14ac:dyDescent="0.2">
      <c r="C794" s="242"/>
      <c r="D794" s="242"/>
      <c r="E794" s="242"/>
      <c r="F794" s="242"/>
      <c r="G794" s="242"/>
      <c r="I794" s="747"/>
    </row>
    <row r="795" spans="3:9" ht="15.75" customHeight="1" x14ac:dyDescent="0.2">
      <c r="C795" s="242"/>
      <c r="D795" s="242"/>
      <c r="E795" s="242"/>
      <c r="F795" s="242"/>
      <c r="G795" s="242"/>
      <c r="I795" s="747"/>
    </row>
    <row r="796" spans="3:9" ht="15.75" customHeight="1" x14ac:dyDescent="0.2">
      <c r="C796" s="242"/>
      <c r="D796" s="242"/>
      <c r="E796" s="242"/>
      <c r="F796" s="242"/>
      <c r="G796" s="242"/>
      <c r="I796" s="747"/>
    </row>
    <row r="797" spans="3:9" ht="15.75" customHeight="1" x14ac:dyDescent="0.2">
      <c r="C797" s="242"/>
      <c r="D797" s="242"/>
      <c r="E797" s="242"/>
      <c r="F797" s="242"/>
      <c r="G797" s="242"/>
      <c r="I797" s="747"/>
    </row>
    <row r="798" spans="3:9" ht="15.75" customHeight="1" x14ac:dyDescent="0.2">
      <c r="C798" s="242"/>
      <c r="D798" s="242"/>
      <c r="E798" s="242"/>
      <c r="F798" s="242"/>
      <c r="G798" s="242"/>
      <c r="I798" s="747"/>
    </row>
    <row r="799" spans="3:9" ht="15.75" customHeight="1" x14ac:dyDescent="0.2">
      <c r="C799" s="242"/>
      <c r="D799" s="242"/>
      <c r="E799" s="242"/>
      <c r="F799" s="242"/>
      <c r="G799" s="242"/>
      <c r="I799" s="747"/>
    </row>
    <row r="800" spans="3:9" ht="15.75" customHeight="1" x14ac:dyDescent="0.2">
      <c r="C800" s="242"/>
      <c r="D800" s="242"/>
      <c r="E800" s="242"/>
      <c r="F800" s="242"/>
      <c r="G800" s="242"/>
      <c r="I800" s="747"/>
    </row>
    <row r="801" spans="3:9" ht="15.75" customHeight="1" x14ac:dyDescent="0.2">
      <c r="C801" s="242"/>
      <c r="D801" s="242"/>
      <c r="E801" s="242"/>
      <c r="F801" s="242"/>
      <c r="G801" s="242"/>
      <c r="I801" s="747"/>
    </row>
    <row r="802" spans="3:9" ht="15.75" customHeight="1" x14ac:dyDescent="0.2">
      <c r="C802" s="242"/>
      <c r="D802" s="242"/>
      <c r="E802" s="242"/>
      <c r="F802" s="242"/>
      <c r="G802" s="242"/>
      <c r="I802" s="747"/>
    </row>
    <row r="803" spans="3:9" ht="15.75" customHeight="1" x14ac:dyDescent="0.2">
      <c r="C803" s="242"/>
      <c r="D803" s="242"/>
      <c r="E803" s="242"/>
      <c r="F803" s="242"/>
      <c r="G803" s="242"/>
      <c r="I803" s="747"/>
    </row>
    <row r="804" spans="3:9" ht="15.75" customHeight="1" x14ac:dyDescent="0.2">
      <c r="C804" s="242"/>
      <c r="D804" s="242"/>
      <c r="E804" s="242"/>
      <c r="F804" s="242"/>
      <c r="G804" s="242"/>
      <c r="I804" s="747"/>
    </row>
    <row r="805" spans="3:9" ht="15.75" customHeight="1" x14ac:dyDescent="0.2">
      <c r="C805" s="242"/>
      <c r="D805" s="242"/>
      <c r="E805" s="242"/>
      <c r="F805" s="242"/>
      <c r="G805" s="242"/>
      <c r="I805" s="747"/>
    </row>
    <row r="806" spans="3:9" ht="15.75" customHeight="1" x14ac:dyDescent="0.2">
      <c r="C806" s="242"/>
      <c r="D806" s="242"/>
      <c r="E806" s="242"/>
      <c r="F806" s="242"/>
      <c r="G806" s="242"/>
      <c r="I806" s="747"/>
    </row>
    <row r="807" spans="3:9" ht="15.75" customHeight="1" x14ac:dyDescent="0.2">
      <c r="C807" s="242"/>
      <c r="D807" s="242"/>
      <c r="E807" s="242"/>
      <c r="F807" s="242"/>
      <c r="G807" s="242"/>
      <c r="I807" s="747"/>
    </row>
    <row r="808" spans="3:9" ht="15.75" customHeight="1" x14ac:dyDescent="0.2">
      <c r="C808" s="242"/>
      <c r="D808" s="242"/>
      <c r="E808" s="242"/>
      <c r="F808" s="242"/>
      <c r="G808" s="242"/>
      <c r="I808" s="747"/>
    </row>
    <row r="809" spans="3:9" ht="15.75" customHeight="1" x14ac:dyDescent="0.2">
      <c r="C809" s="242"/>
      <c r="D809" s="242"/>
      <c r="E809" s="242"/>
      <c r="F809" s="242"/>
      <c r="G809" s="242"/>
      <c r="I809" s="747"/>
    </row>
    <row r="810" spans="3:9" ht="15.75" customHeight="1" x14ac:dyDescent="0.2">
      <c r="C810" s="242"/>
      <c r="D810" s="242"/>
      <c r="E810" s="242"/>
      <c r="F810" s="242"/>
      <c r="G810" s="242"/>
      <c r="I810" s="747"/>
    </row>
    <row r="811" spans="3:9" ht="15.75" customHeight="1" x14ac:dyDescent="0.2">
      <c r="C811" s="242"/>
      <c r="D811" s="242"/>
      <c r="E811" s="242"/>
      <c r="F811" s="242"/>
      <c r="G811" s="242"/>
      <c r="I811" s="747"/>
    </row>
    <row r="812" spans="3:9" ht="15.75" customHeight="1" x14ac:dyDescent="0.2">
      <c r="C812" s="242"/>
      <c r="D812" s="242"/>
      <c r="E812" s="242"/>
      <c r="F812" s="242"/>
      <c r="G812" s="242"/>
      <c r="I812" s="747"/>
    </row>
    <row r="813" spans="3:9" ht="15.75" customHeight="1" x14ac:dyDescent="0.2">
      <c r="C813" s="242"/>
      <c r="D813" s="242"/>
      <c r="E813" s="242"/>
      <c r="F813" s="242"/>
      <c r="G813" s="242"/>
      <c r="I813" s="747"/>
    </row>
    <row r="814" spans="3:9" ht="15.75" customHeight="1" x14ac:dyDescent="0.2">
      <c r="C814" s="242"/>
      <c r="D814" s="242"/>
      <c r="E814" s="242"/>
      <c r="F814" s="242"/>
      <c r="G814" s="242"/>
      <c r="I814" s="747"/>
    </row>
    <row r="815" spans="3:9" ht="15.75" customHeight="1" x14ac:dyDescent="0.2">
      <c r="C815" s="242"/>
      <c r="D815" s="242"/>
      <c r="E815" s="242"/>
      <c r="F815" s="242"/>
      <c r="G815" s="242"/>
      <c r="I815" s="747"/>
    </row>
    <row r="816" spans="3:9" ht="15.75" customHeight="1" x14ac:dyDescent="0.2">
      <c r="C816" s="242"/>
      <c r="D816" s="242"/>
      <c r="E816" s="242"/>
      <c r="F816" s="242"/>
      <c r="G816" s="242"/>
      <c r="I816" s="747"/>
    </row>
    <row r="817" spans="1:9" ht="15.75" customHeight="1" x14ac:dyDescent="0.2">
      <c r="C817" s="242"/>
      <c r="D817" s="242"/>
      <c r="E817" s="242"/>
      <c r="F817" s="242"/>
      <c r="G817" s="242"/>
      <c r="I817" s="747"/>
    </row>
    <row r="818" spans="1:9" ht="5.0999999999999996" customHeight="1" thickBot="1" x14ac:dyDescent="0.25">
      <c r="C818" s="249"/>
      <c r="D818" s="249"/>
      <c r="E818" s="249"/>
      <c r="F818" s="250"/>
      <c r="G818" s="251"/>
      <c r="H818" s="251"/>
      <c r="I818" s="752"/>
    </row>
    <row r="819" spans="1:9" ht="18" customHeight="1" thickTop="1" x14ac:dyDescent="0.2">
      <c r="C819" s="651" t="s">
        <v>1163</v>
      </c>
      <c r="D819" s="651"/>
      <c r="E819" s="651"/>
      <c r="F819" s="651"/>
      <c r="G819" s="651"/>
      <c r="H819" s="249"/>
      <c r="I819" s="764"/>
    </row>
    <row r="820" spans="1:9" ht="18" customHeight="1" x14ac:dyDescent="0.2">
      <c r="C820" s="652" t="s">
        <v>1164</v>
      </c>
      <c r="D820" s="652"/>
      <c r="E820" s="652"/>
      <c r="F820" s="652"/>
      <c r="G820" s="652"/>
      <c r="H820" s="249"/>
      <c r="I820" s="765">
        <f>SUM(I782:I817)</f>
        <v>0</v>
      </c>
    </row>
    <row r="821" spans="1:9" ht="18" customHeight="1" x14ac:dyDescent="0.2">
      <c r="A821" s="252"/>
      <c r="B821" s="253"/>
      <c r="C821" s="653" t="s">
        <v>865</v>
      </c>
      <c r="D821" s="653"/>
      <c r="E821" s="653"/>
      <c r="F821" s="653"/>
      <c r="G821" s="653"/>
      <c r="H821" s="253"/>
      <c r="I821" s="766"/>
    </row>
  </sheetData>
  <sheetProtection algorithmName="SHA-512" hashValue="TYvDXVzJPpoEyouJ/JhvDcFvdJFu7giOhZwZAKt0pr28i8WLIJWkIavu4tgrpBUdlGIgOCXXXpkr+CjFoh2QEA==" saltValue="RJcROgvYmySulaaHzeerJw==" spinCount="100000" sheet="1" objects="1" scenarios="1"/>
  <mergeCells count="321">
    <mergeCell ref="C662:G662"/>
    <mergeCell ref="C663:G663"/>
    <mergeCell ref="C690:G690"/>
    <mergeCell ref="C691:G691"/>
    <mergeCell ref="C717:G717"/>
    <mergeCell ref="C655:G655"/>
    <mergeCell ref="C683:G683"/>
    <mergeCell ref="C695:G695"/>
    <mergeCell ref="C699:G699"/>
    <mergeCell ref="C436:E436"/>
    <mergeCell ref="C536:G536"/>
    <mergeCell ref="D102:G102"/>
    <mergeCell ref="C455:G455"/>
    <mergeCell ref="C482:G482"/>
    <mergeCell ref="C94:G94"/>
    <mergeCell ref="C456:G456"/>
    <mergeCell ref="C464:G464"/>
    <mergeCell ref="C466:G466"/>
    <mergeCell ref="C470:G470"/>
    <mergeCell ref="C126:G126"/>
    <mergeCell ref="D132:G132"/>
    <mergeCell ref="D146:G146"/>
    <mergeCell ref="C142:G142"/>
    <mergeCell ref="C141:G141"/>
    <mergeCell ref="C167:G167"/>
    <mergeCell ref="C154:G154"/>
    <mergeCell ref="C435:E435"/>
    <mergeCell ref="C429:E429"/>
    <mergeCell ref="C430:E430"/>
    <mergeCell ref="C431:E431"/>
    <mergeCell ref="C432:E432"/>
    <mergeCell ref="C433:E433"/>
    <mergeCell ref="C414:E414"/>
    <mergeCell ref="A1:I1"/>
    <mergeCell ref="C4:G4"/>
    <mergeCell ref="C6:G6"/>
    <mergeCell ref="F14:G14"/>
    <mergeCell ref="F16:G16"/>
    <mergeCell ref="C2:G2"/>
    <mergeCell ref="F12:G12"/>
    <mergeCell ref="F13:H13"/>
    <mergeCell ref="C74:G74"/>
    <mergeCell ref="C46:G46"/>
    <mergeCell ref="F28:G28"/>
    <mergeCell ref="F29:G29"/>
    <mergeCell ref="F30:G30"/>
    <mergeCell ref="C72:G72"/>
    <mergeCell ref="F26:G26"/>
    <mergeCell ref="C38:G38"/>
    <mergeCell ref="C40:G40"/>
    <mergeCell ref="F32:G32"/>
    <mergeCell ref="E50:G50"/>
    <mergeCell ref="D70:G70"/>
    <mergeCell ref="C45:G45"/>
    <mergeCell ref="E48:G48"/>
    <mergeCell ref="C42:G42"/>
    <mergeCell ref="E52:G52"/>
    <mergeCell ref="C434:E434"/>
    <mergeCell ref="C419:G419"/>
    <mergeCell ref="C421:E421"/>
    <mergeCell ref="C423:E423"/>
    <mergeCell ref="C425:E425"/>
    <mergeCell ref="C427:E427"/>
    <mergeCell ref="C428:E428"/>
    <mergeCell ref="F25:G25"/>
    <mergeCell ref="D130:G130"/>
    <mergeCell ref="D100:G100"/>
    <mergeCell ref="D104:G104"/>
    <mergeCell ref="C114:G114"/>
    <mergeCell ref="C118:G118"/>
    <mergeCell ref="C122:G122"/>
    <mergeCell ref="F33:G33"/>
    <mergeCell ref="F34:G34"/>
    <mergeCell ref="D144:G144"/>
    <mergeCell ref="C158:G158"/>
    <mergeCell ref="C168:G168"/>
    <mergeCell ref="C172:G172"/>
    <mergeCell ref="C83:G83"/>
    <mergeCell ref="C113:G113"/>
    <mergeCell ref="C148:G148"/>
    <mergeCell ref="C150:G150"/>
    <mergeCell ref="C410:E410"/>
    <mergeCell ref="C411:E411"/>
    <mergeCell ref="C412:E412"/>
    <mergeCell ref="C413:E413"/>
    <mergeCell ref="C416:E416"/>
    <mergeCell ref="C418:G418"/>
    <mergeCell ref="C82:G82"/>
    <mergeCell ref="C84:G84"/>
    <mergeCell ref="F17:G17"/>
    <mergeCell ref="F18:G18"/>
    <mergeCell ref="F20:G20"/>
    <mergeCell ref="F21:G21"/>
    <mergeCell ref="F22:G22"/>
    <mergeCell ref="F24:G24"/>
    <mergeCell ref="C88:G88"/>
    <mergeCell ref="C98:G98"/>
    <mergeCell ref="C399:G399"/>
    <mergeCell ref="C401:D401"/>
    <mergeCell ref="C402:E402"/>
    <mergeCell ref="C404:E404"/>
    <mergeCell ref="C405:E405"/>
    <mergeCell ref="C406:E406"/>
    <mergeCell ref="C407:E407"/>
    <mergeCell ref="C408:E408"/>
    <mergeCell ref="C409:E409"/>
    <mergeCell ref="E382:G382"/>
    <mergeCell ref="E384:G384"/>
    <mergeCell ref="E386:G386"/>
    <mergeCell ref="E387:G387"/>
    <mergeCell ref="E389:G389"/>
    <mergeCell ref="E391:G391"/>
    <mergeCell ref="E393:G393"/>
    <mergeCell ref="E395:G395"/>
    <mergeCell ref="C397:G397"/>
    <mergeCell ref="E359:G359"/>
    <mergeCell ref="E361:G361"/>
    <mergeCell ref="E362:G362"/>
    <mergeCell ref="E365:G365"/>
    <mergeCell ref="E367:G367"/>
    <mergeCell ref="C375:G375"/>
    <mergeCell ref="C376:G376"/>
    <mergeCell ref="E378:G378"/>
    <mergeCell ref="E380:G380"/>
    <mergeCell ref="E323:G323"/>
    <mergeCell ref="E325:G325"/>
    <mergeCell ref="E327:G327"/>
    <mergeCell ref="E329:G329"/>
    <mergeCell ref="C351:G351"/>
    <mergeCell ref="C352:G352"/>
    <mergeCell ref="E354:G354"/>
    <mergeCell ref="E355:G355"/>
    <mergeCell ref="E357:G357"/>
    <mergeCell ref="E300:G300"/>
    <mergeCell ref="E301:G301"/>
    <mergeCell ref="E303:G303"/>
    <mergeCell ref="E305:G305"/>
    <mergeCell ref="E307:G307"/>
    <mergeCell ref="E309:G309"/>
    <mergeCell ref="C319:G319"/>
    <mergeCell ref="C320:G320"/>
    <mergeCell ref="E322:G322"/>
    <mergeCell ref="E284:G284"/>
    <mergeCell ref="E286:G286"/>
    <mergeCell ref="C291:G291"/>
    <mergeCell ref="C292:G292"/>
    <mergeCell ref="E294:G294"/>
    <mergeCell ref="E296:G296"/>
    <mergeCell ref="E297:G297"/>
    <mergeCell ref="E298:G298"/>
    <mergeCell ref="E299:G299"/>
    <mergeCell ref="E269:G269"/>
    <mergeCell ref="E270:G270"/>
    <mergeCell ref="E271:G271"/>
    <mergeCell ref="E272:G272"/>
    <mergeCell ref="E274:G274"/>
    <mergeCell ref="E276:G276"/>
    <mergeCell ref="E278:G278"/>
    <mergeCell ref="E280:G280"/>
    <mergeCell ref="E282:G282"/>
    <mergeCell ref="E252:G252"/>
    <mergeCell ref="E253:G253"/>
    <mergeCell ref="E255:G255"/>
    <mergeCell ref="E256:G256"/>
    <mergeCell ref="C262:G262"/>
    <mergeCell ref="C263:G263"/>
    <mergeCell ref="E265:G265"/>
    <mergeCell ref="E266:G266"/>
    <mergeCell ref="E267:G267"/>
    <mergeCell ref="E237:G237"/>
    <mergeCell ref="E238:G238"/>
    <mergeCell ref="E240:G240"/>
    <mergeCell ref="E242:G242"/>
    <mergeCell ref="E244:G244"/>
    <mergeCell ref="E246:G246"/>
    <mergeCell ref="E248:G248"/>
    <mergeCell ref="E249:G249"/>
    <mergeCell ref="E250:G250"/>
    <mergeCell ref="E225:G225"/>
    <mergeCell ref="C227:G227"/>
    <mergeCell ref="C228:G228"/>
    <mergeCell ref="E230:G230"/>
    <mergeCell ref="E232:G232"/>
    <mergeCell ref="E233:G233"/>
    <mergeCell ref="E234:G234"/>
    <mergeCell ref="E235:G235"/>
    <mergeCell ref="E236:G236"/>
    <mergeCell ref="E211:G211"/>
    <mergeCell ref="E213:G213"/>
    <mergeCell ref="E215:G215"/>
    <mergeCell ref="E217:G217"/>
    <mergeCell ref="E219:G219"/>
    <mergeCell ref="E220:G220"/>
    <mergeCell ref="E221:G221"/>
    <mergeCell ref="E222:G222"/>
    <mergeCell ref="E223:G223"/>
    <mergeCell ref="D68:G68"/>
    <mergeCell ref="C76:G76"/>
    <mergeCell ref="C92:G92"/>
    <mergeCell ref="C78:G78"/>
    <mergeCell ref="C474:G474"/>
    <mergeCell ref="C476:G476"/>
    <mergeCell ref="C437:E437"/>
    <mergeCell ref="C438:E438"/>
    <mergeCell ref="C439:E439"/>
    <mergeCell ref="C182:G182"/>
    <mergeCell ref="C184:G184"/>
    <mergeCell ref="C186:G186"/>
    <mergeCell ref="C194:G194"/>
    <mergeCell ref="C195:G195"/>
    <mergeCell ref="E199:G199"/>
    <mergeCell ref="C174:G174"/>
    <mergeCell ref="C176:G176"/>
    <mergeCell ref="C178:G178"/>
    <mergeCell ref="C180:G180"/>
    <mergeCell ref="E201:G201"/>
    <mergeCell ref="E203:G203"/>
    <mergeCell ref="E205:G205"/>
    <mergeCell ref="E207:G207"/>
    <mergeCell ref="E209:G209"/>
    <mergeCell ref="C478:G478"/>
    <mergeCell ref="C487:G487"/>
    <mergeCell ref="C489:G489"/>
    <mergeCell ref="C483:G483"/>
    <mergeCell ref="C441:F441"/>
    <mergeCell ref="C443:G443"/>
    <mergeCell ref="C460:G460"/>
    <mergeCell ref="C462:G462"/>
    <mergeCell ref="C520:G520"/>
    <mergeCell ref="C522:G522"/>
    <mergeCell ref="C524:G524"/>
    <mergeCell ref="C526:G526"/>
    <mergeCell ref="C528:G528"/>
    <mergeCell ref="C537:G537"/>
    <mergeCell ref="C532:G532"/>
    <mergeCell ref="C493:G493"/>
    <mergeCell ref="C494:G494"/>
    <mergeCell ref="C498:G498"/>
    <mergeCell ref="C499:G499"/>
    <mergeCell ref="C512:G512"/>
    <mergeCell ref="C518:G518"/>
    <mergeCell ref="C507:G507"/>
    <mergeCell ref="C508:G508"/>
    <mergeCell ref="C510:E510"/>
    <mergeCell ref="C541:G541"/>
    <mergeCell ref="C545:G545"/>
    <mergeCell ref="C549:G549"/>
    <mergeCell ref="C553:G553"/>
    <mergeCell ref="C605:G605"/>
    <mergeCell ref="C555:G555"/>
    <mergeCell ref="C557:G557"/>
    <mergeCell ref="C561:G561"/>
    <mergeCell ref="C565:G565"/>
    <mergeCell ref="C567:G567"/>
    <mergeCell ref="D586:F586"/>
    <mergeCell ref="D588:G588"/>
    <mergeCell ref="C606:G606"/>
    <mergeCell ref="D590:G590"/>
    <mergeCell ref="C592:G592"/>
    <mergeCell ref="C594:G594"/>
    <mergeCell ref="C598:G598"/>
    <mergeCell ref="C578:G578"/>
    <mergeCell ref="C573:G573"/>
    <mergeCell ref="C574:G574"/>
    <mergeCell ref="D580:F580"/>
    <mergeCell ref="D582:F582"/>
    <mergeCell ref="D584:F584"/>
    <mergeCell ref="C626:G626"/>
    <mergeCell ref="C636:G636"/>
    <mergeCell ref="C641:G641"/>
    <mergeCell ref="C645:G645"/>
    <mergeCell ref="C649:G649"/>
    <mergeCell ref="C651:G651"/>
    <mergeCell ref="C637:G637"/>
    <mergeCell ref="C610:G610"/>
    <mergeCell ref="C612:G612"/>
    <mergeCell ref="C616:G616"/>
    <mergeCell ref="C620:G620"/>
    <mergeCell ref="C622:G622"/>
    <mergeCell ref="C624:G624"/>
    <mergeCell ref="C718:G718"/>
    <mergeCell ref="C703:G703"/>
    <mergeCell ref="C707:G707"/>
    <mergeCell ref="C667:G667"/>
    <mergeCell ref="C671:G671"/>
    <mergeCell ref="C675:G675"/>
    <mergeCell ref="C679:G679"/>
    <mergeCell ref="C711:G711"/>
    <mergeCell ref="C713:G713"/>
    <mergeCell ref="C714:G714"/>
    <mergeCell ref="C819:G819"/>
    <mergeCell ref="C820:G820"/>
    <mergeCell ref="C821:G821"/>
    <mergeCell ref="C758:G758"/>
    <mergeCell ref="C760:G760"/>
    <mergeCell ref="C762:G762"/>
    <mergeCell ref="C764:G764"/>
    <mergeCell ref="C766:G766"/>
    <mergeCell ref="C775:G775"/>
    <mergeCell ref="C776:G776"/>
    <mergeCell ref="C778:G778"/>
    <mergeCell ref="C780:G780"/>
    <mergeCell ref="C783:G783"/>
    <mergeCell ref="C754:G754"/>
    <mergeCell ref="C755:G755"/>
    <mergeCell ref="C757:F757"/>
    <mergeCell ref="C732:G732"/>
    <mergeCell ref="C734:G734"/>
    <mergeCell ref="C736:G736"/>
    <mergeCell ref="C738:E738"/>
    <mergeCell ref="C748:G748"/>
    <mergeCell ref="C749:G749"/>
    <mergeCell ref="C720:G720"/>
    <mergeCell ref="C722:G722"/>
    <mergeCell ref="C724:G724"/>
    <mergeCell ref="C726:G726"/>
    <mergeCell ref="C728:G728"/>
    <mergeCell ref="C730:G730"/>
    <mergeCell ref="C740:G740"/>
    <mergeCell ref="C751:G751"/>
    <mergeCell ref="C753:G753"/>
  </mergeCells>
  <printOptions horizontalCentered="1" verticalCentered="1"/>
  <pageMargins left="0.19685039370078741" right="3.937007874015748E-2" top="0.39370078740157483" bottom="0.39370078740157483" header="0.11811023622047245" footer="0.11811023622047245"/>
  <pageSetup paperSize="10" orientation="portrait" r:id="rId1"/>
  <headerFooter>
    <oddFooter>&amp;L&amp;"Corbel,Bold"&amp;11PRELIMINARIES AND GENERAL CONDITIONS&amp;R&amp;"Corbel,Bold"&amp;11Page 1/&amp;P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tabColor rgb="FFFFFF00"/>
  </sheetPr>
  <dimension ref="A1:F49"/>
  <sheetViews>
    <sheetView view="pageBreakPreview" zoomScale="80" zoomScaleNormal="100" zoomScaleSheetLayoutView="80" workbookViewId="0">
      <selection sqref="A1:XFD1048576"/>
    </sheetView>
  </sheetViews>
  <sheetFormatPr defaultRowHeight="15" x14ac:dyDescent="0.2"/>
  <cols>
    <col min="1" max="1" width="4" style="82" customWidth="1"/>
    <col min="2" max="5" width="22.7109375" style="82" customWidth="1"/>
    <col min="6" max="6" width="4" style="82" customWidth="1"/>
    <col min="7" max="16384" width="9.140625" style="82"/>
  </cols>
  <sheetData>
    <row r="1" spans="1:6" s="70" customFormat="1" ht="7.5" customHeight="1" x14ac:dyDescent="0.25">
      <c r="A1" s="69"/>
      <c r="B1" s="616"/>
      <c r="C1" s="617"/>
      <c r="D1" s="617"/>
      <c r="E1" s="618"/>
      <c r="F1" s="69"/>
    </row>
    <row r="2" spans="1:6" s="70" customFormat="1" ht="7.5" customHeight="1" x14ac:dyDescent="0.25">
      <c r="A2" s="71"/>
      <c r="B2" s="619"/>
      <c r="C2" s="620"/>
      <c r="D2" s="620"/>
      <c r="E2" s="621"/>
      <c r="F2" s="71"/>
    </row>
    <row r="3" spans="1:6" s="72" customFormat="1" ht="13.5" customHeight="1" x14ac:dyDescent="0.25">
      <c r="B3" s="73"/>
      <c r="C3" s="73"/>
      <c r="D3" s="73"/>
      <c r="E3" s="73"/>
    </row>
    <row r="4" spans="1:6" s="72" customFormat="1" ht="13.5" customHeight="1" x14ac:dyDescent="0.25"/>
    <row r="5" spans="1:6" s="72" customFormat="1" ht="13.5" customHeight="1" x14ac:dyDescent="0.25"/>
    <row r="6" spans="1:6" s="72" customFormat="1" ht="13.5" customHeight="1" x14ac:dyDescent="0.25"/>
    <row r="7" spans="1:6" s="72" customFormat="1" ht="13.5" customHeight="1" thickBot="1" x14ac:dyDescent="0.3">
      <c r="B7" s="74"/>
      <c r="C7" s="74"/>
      <c r="D7" s="74"/>
      <c r="E7" s="74"/>
    </row>
    <row r="8" spans="1:6" s="70" customFormat="1" ht="13.5" customHeight="1" thickTop="1" x14ac:dyDescent="0.25">
      <c r="A8" s="72"/>
      <c r="B8" s="622"/>
      <c r="C8" s="623"/>
      <c r="D8" s="623"/>
      <c r="E8" s="624"/>
      <c r="F8" s="72"/>
    </row>
    <row r="9" spans="1:6" s="70" customFormat="1" ht="5.0999999999999996" customHeight="1" x14ac:dyDescent="0.25">
      <c r="A9" s="72"/>
      <c r="B9" s="625"/>
      <c r="C9" s="626"/>
      <c r="D9" s="626"/>
      <c r="E9" s="627"/>
      <c r="F9" s="72"/>
    </row>
    <row r="10" spans="1:6" s="70" customFormat="1" ht="13.5" customHeight="1" x14ac:dyDescent="0.25">
      <c r="A10" s="72"/>
      <c r="B10" s="625"/>
      <c r="C10" s="626"/>
      <c r="D10" s="626"/>
      <c r="E10" s="627"/>
      <c r="F10" s="72"/>
    </row>
    <row r="11" spans="1:6" s="70" customFormat="1" ht="13.5" customHeight="1" x14ac:dyDescent="0.25">
      <c r="A11" s="72"/>
      <c r="B11" s="628"/>
      <c r="C11" s="629"/>
      <c r="D11" s="629"/>
      <c r="E11" s="630"/>
      <c r="F11" s="72"/>
    </row>
    <row r="12" spans="1:6" s="70" customFormat="1" ht="20.100000000000001" customHeight="1" x14ac:dyDescent="0.25">
      <c r="A12" s="72"/>
      <c r="B12" s="631" t="s">
        <v>1382</v>
      </c>
      <c r="C12" s="631"/>
      <c r="D12" s="631"/>
      <c r="E12" s="634" t="s">
        <v>1165</v>
      </c>
      <c r="F12" s="72"/>
    </row>
    <row r="13" spans="1:6" s="70" customFormat="1" ht="20.100000000000001" customHeight="1" x14ac:dyDescent="0.25">
      <c r="A13" s="72"/>
      <c r="B13" s="632"/>
      <c r="C13" s="632"/>
      <c r="D13" s="632"/>
      <c r="E13" s="635"/>
      <c r="F13" s="72"/>
    </row>
    <row r="14" spans="1:6" s="70" customFormat="1" ht="20.100000000000001" customHeight="1" x14ac:dyDescent="0.25">
      <c r="A14" s="72"/>
      <c r="B14" s="632"/>
      <c r="C14" s="632"/>
      <c r="D14" s="632"/>
      <c r="E14" s="635"/>
      <c r="F14" s="72"/>
    </row>
    <row r="15" spans="1:6" s="70" customFormat="1" ht="20.100000000000001" customHeight="1" x14ac:dyDescent="0.25">
      <c r="A15" s="72"/>
      <c r="B15" s="632"/>
      <c r="C15" s="632"/>
      <c r="D15" s="632"/>
      <c r="E15" s="635"/>
      <c r="F15" s="72"/>
    </row>
    <row r="16" spans="1:6" s="70" customFormat="1" ht="20.100000000000001" customHeight="1" x14ac:dyDescent="0.25">
      <c r="A16" s="72"/>
      <c r="B16" s="632"/>
      <c r="C16" s="632"/>
      <c r="D16" s="632"/>
      <c r="E16" s="635"/>
      <c r="F16" s="72"/>
    </row>
    <row r="17" spans="1:6" s="70" customFormat="1" ht="20.100000000000001" customHeight="1" x14ac:dyDescent="0.25">
      <c r="A17" s="72"/>
      <c r="B17" s="632"/>
      <c r="C17" s="632"/>
      <c r="D17" s="632"/>
      <c r="E17" s="635"/>
      <c r="F17" s="72"/>
    </row>
    <row r="18" spans="1:6" s="70" customFormat="1" ht="20.100000000000001" customHeight="1" x14ac:dyDescent="0.25">
      <c r="A18" s="72"/>
      <c r="B18" s="632"/>
      <c r="C18" s="632"/>
      <c r="D18" s="632"/>
      <c r="E18" s="635"/>
      <c r="F18" s="72"/>
    </row>
    <row r="19" spans="1:6" s="70" customFormat="1" ht="20.100000000000001" customHeight="1" x14ac:dyDescent="0.25">
      <c r="A19" s="72"/>
      <c r="B19" s="632"/>
      <c r="C19" s="632"/>
      <c r="D19" s="632"/>
      <c r="E19" s="635"/>
      <c r="F19" s="72"/>
    </row>
    <row r="20" spans="1:6" s="70" customFormat="1" ht="20.100000000000001" customHeight="1" x14ac:dyDescent="0.25">
      <c r="A20" s="72"/>
      <c r="B20" s="632"/>
      <c r="C20" s="632"/>
      <c r="D20" s="632"/>
      <c r="E20" s="635"/>
      <c r="F20" s="72"/>
    </row>
    <row r="21" spans="1:6" s="70" customFormat="1" ht="20.100000000000001" customHeight="1" x14ac:dyDescent="0.25">
      <c r="A21" s="72"/>
      <c r="B21" s="632"/>
      <c r="C21" s="632"/>
      <c r="D21" s="632"/>
      <c r="E21" s="635"/>
      <c r="F21" s="72"/>
    </row>
    <row r="22" spans="1:6" s="70" customFormat="1" ht="20.100000000000001" customHeight="1" x14ac:dyDescent="0.25">
      <c r="A22" s="72"/>
      <c r="B22" s="632"/>
      <c r="C22" s="632"/>
      <c r="D22" s="632"/>
      <c r="E22" s="635"/>
      <c r="F22" s="72"/>
    </row>
    <row r="23" spans="1:6" s="70" customFormat="1" ht="20.100000000000001" customHeight="1" x14ac:dyDescent="0.25">
      <c r="A23" s="72"/>
      <c r="B23" s="632"/>
      <c r="C23" s="632"/>
      <c r="D23" s="632"/>
      <c r="E23" s="635"/>
      <c r="F23" s="72"/>
    </row>
    <row r="24" spans="1:6" s="70" customFormat="1" ht="20.100000000000001" customHeight="1" x14ac:dyDescent="0.25">
      <c r="A24" s="72"/>
      <c r="B24" s="632"/>
      <c r="C24" s="632"/>
      <c r="D24" s="632"/>
      <c r="E24" s="635"/>
      <c r="F24" s="72"/>
    </row>
    <row r="25" spans="1:6" s="76" customFormat="1" ht="20.100000000000001" customHeight="1" x14ac:dyDescent="0.35">
      <c r="A25" s="75"/>
      <c r="B25" s="632"/>
      <c r="C25" s="632"/>
      <c r="D25" s="632"/>
      <c r="E25" s="635"/>
      <c r="F25" s="75"/>
    </row>
    <row r="26" spans="1:6" s="78" customFormat="1" ht="20.100000000000001" customHeight="1" x14ac:dyDescent="0.4">
      <c r="A26" s="77"/>
      <c r="B26" s="632"/>
      <c r="C26" s="632"/>
      <c r="D26" s="632"/>
      <c r="E26" s="635"/>
      <c r="F26" s="77"/>
    </row>
    <row r="27" spans="1:6" s="76" customFormat="1" ht="20.100000000000001" customHeight="1" x14ac:dyDescent="0.35">
      <c r="A27" s="75"/>
      <c r="B27" s="632"/>
      <c r="C27" s="632"/>
      <c r="D27" s="632"/>
      <c r="E27" s="635"/>
      <c r="F27" s="75"/>
    </row>
    <row r="28" spans="1:6" s="78" customFormat="1" ht="20.100000000000001" customHeight="1" x14ac:dyDescent="0.4">
      <c r="A28" s="77"/>
      <c r="B28" s="632"/>
      <c r="C28" s="632"/>
      <c r="D28" s="632"/>
      <c r="E28" s="635"/>
      <c r="F28" s="77"/>
    </row>
    <row r="29" spans="1:6" s="76" customFormat="1" ht="20.100000000000001" customHeight="1" x14ac:dyDescent="0.35">
      <c r="A29" s="75"/>
      <c r="B29" s="632"/>
      <c r="C29" s="632"/>
      <c r="D29" s="632"/>
      <c r="E29" s="635"/>
      <c r="F29" s="75"/>
    </row>
    <row r="30" spans="1:6" s="70" customFormat="1" ht="20.100000000000001" customHeight="1" x14ac:dyDescent="0.25">
      <c r="A30" s="72"/>
      <c r="B30" s="632"/>
      <c r="C30" s="632"/>
      <c r="D30" s="632"/>
      <c r="E30" s="635"/>
      <c r="F30" s="72"/>
    </row>
    <row r="31" spans="1:6" s="76" customFormat="1" ht="20.100000000000001" customHeight="1" x14ac:dyDescent="0.35">
      <c r="A31" s="75"/>
      <c r="B31" s="632"/>
      <c r="C31" s="632"/>
      <c r="D31" s="632"/>
      <c r="E31" s="635"/>
      <c r="F31" s="75"/>
    </row>
    <row r="32" spans="1:6" s="81" customFormat="1" ht="20.100000000000001" customHeight="1" x14ac:dyDescent="0.2">
      <c r="A32" s="79"/>
      <c r="B32" s="632"/>
      <c r="C32" s="632"/>
      <c r="D32" s="632"/>
      <c r="E32" s="635"/>
      <c r="F32" s="80"/>
    </row>
    <row r="33" spans="1:6" s="81" customFormat="1" ht="20.100000000000001" customHeight="1" x14ac:dyDescent="0.2">
      <c r="A33" s="79"/>
      <c r="B33" s="632"/>
      <c r="C33" s="632"/>
      <c r="D33" s="632"/>
      <c r="E33" s="635"/>
      <c r="F33" s="80"/>
    </row>
    <row r="34" spans="1:6" ht="20.100000000000001" customHeight="1" x14ac:dyDescent="0.2">
      <c r="A34" s="80"/>
      <c r="B34" s="632"/>
      <c r="C34" s="632"/>
      <c r="D34" s="632"/>
      <c r="E34" s="635"/>
      <c r="F34" s="80"/>
    </row>
    <row r="35" spans="1:6" ht="20.100000000000001" customHeight="1" x14ac:dyDescent="0.2">
      <c r="A35" s="80"/>
      <c r="B35" s="632"/>
      <c r="C35" s="632"/>
      <c r="D35" s="632"/>
      <c r="E35" s="635"/>
      <c r="F35" s="80"/>
    </row>
    <row r="36" spans="1:6" ht="20.100000000000001" customHeight="1" x14ac:dyDescent="0.2">
      <c r="A36" s="80"/>
      <c r="B36" s="632"/>
      <c r="C36" s="632"/>
      <c r="D36" s="632"/>
      <c r="E36" s="635"/>
      <c r="F36" s="79"/>
    </row>
    <row r="37" spans="1:6" ht="20.100000000000001" customHeight="1" x14ac:dyDescent="0.2">
      <c r="A37" s="80"/>
      <c r="B37" s="632"/>
      <c r="C37" s="632"/>
      <c r="D37" s="632"/>
      <c r="E37" s="635"/>
      <c r="F37" s="80"/>
    </row>
    <row r="38" spans="1:6" ht="20.100000000000001" customHeight="1" x14ac:dyDescent="0.2">
      <c r="A38" s="80"/>
      <c r="B38" s="633"/>
      <c r="C38" s="633"/>
      <c r="D38" s="633"/>
      <c r="E38" s="636"/>
      <c r="F38" s="80"/>
    </row>
    <row r="39" spans="1:6" ht="13.5" customHeight="1" x14ac:dyDescent="0.2">
      <c r="A39" s="80"/>
      <c r="B39" s="637"/>
      <c r="C39" s="638"/>
      <c r="D39" s="638"/>
      <c r="E39" s="639"/>
      <c r="F39" s="80"/>
    </row>
    <row r="40" spans="1:6" ht="13.5" customHeight="1" x14ac:dyDescent="0.2">
      <c r="A40" s="80"/>
      <c r="B40" s="640"/>
      <c r="C40" s="641"/>
      <c r="D40" s="641"/>
      <c r="E40" s="642"/>
      <c r="F40" s="80"/>
    </row>
    <row r="41" spans="1:6" ht="13.5" customHeight="1" x14ac:dyDescent="0.2">
      <c r="A41" s="80"/>
      <c r="B41" s="640"/>
      <c r="C41" s="641"/>
      <c r="D41" s="641"/>
      <c r="E41" s="642"/>
      <c r="F41" s="80"/>
    </row>
    <row r="42" spans="1:6" ht="5.0999999999999996" customHeight="1" x14ac:dyDescent="0.2">
      <c r="A42" s="80"/>
      <c r="B42" s="640"/>
      <c r="C42" s="641"/>
      <c r="D42" s="641"/>
      <c r="E42" s="642"/>
      <c r="F42" s="80"/>
    </row>
    <row r="43" spans="1:6" ht="13.5" customHeight="1" thickBot="1" x14ac:dyDescent="0.25">
      <c r="A43" s="80"/>
      <c r="B43" s="643"/>
      <c r="C43" s="644"/>
      <c r="D43" s="644"/>
      <c r="E43" s="645"/>
      <c r="F43" s="80"/>
    </row>
    <row r="44" spans="1:6" s="80" customFormat="1" ht="13.5" customHeight="1" thickTop="1" x14ac:dyDescent="0.2">
      <c r="B44" s="83"/>
      <c r="C44" s="83"/>
      <c r="D44" s="83"/>
      <c r="E44" s="83"/>
    </row>
    <row r="45" spans="1:6" s="80" customFormat="1" ht="13.5" customHeight="1" x14ac:dyDescent="0.2"/>
    <row r="46" spans="1:6" s="80" customFormat="1" ht="13.5" customHeight="1" x14ac:dyDescent="0.2"/>
    <row r="47" spans="1:6" s="80" customFormat="1" ht="13.5" customHeight="1" x14ac:dyDescent="0.2">
      <c r="B47" s="84"/>
      <c r="C47" s="84"/>
      <c r="D47" s="84"/>
      <c r="E47" s="84"/>
    </row>
    <row r="48" spans="1:6" s="70" customFormat="1" ht="7.5" customHeight="1" x14ac:dyDescent="0.25">
      <c r="A48" s="69"/>
      <c r="B48" s="616"/>
      <c r="C48" s="617"/>
      <c r="D48" s="617"/>
      <c r="E48" s="618"/>
      <c r="F48" s="69"/>
    </row>
    <row r="49" spans="1:6" s="70" customFormat="1" ht="7.5" customHeight="1" x14ac:dyDescent="0.25">
      <c r="A49" s="71"/>
      <c r="B49" s="619"/>
      <c r="C49" s="620"/>
      <c r="D49" s="620"/>
      <c r="E49" s="621"/>
      <c r="F49" s="71"/>
    </row>
  </sheetData>
  <sheetProtection algorithmName="SHA-512" hashValue="NWiQhzzSjbWnwRpIU8duwExh4ewwOl5n1YVDCqPT4RseyFJsBnIbxqagZhTgld9cMEfK+RQ9CWywONiW/HAjCA==" saltValue="rOZrgUy1l5NoC3126iJTog==" spinCount="100000" sheet="1" objects="1" scenarios="1"/>
  <mergeCells count="6">
    <mergeCell ref="B48:E49"/>
    <mergeCell ref="B1:E2"/>
    <mergeCell ref="B8:E11"/>
    <mergeCell ref="B12:D38"/>
    <mergeCell ref="E12:E38"/>
    <mergeCell ref="B39:E43"/>
  </mergeCells>
  <printOptions horizontalCentered="1" verticalCentered="1"/>
  <pageMargins left="0.39370078740157483" right="0.11811023622047245" top="0.39370078740157483" bottom="0.39370078740157483" header="0.11811023622047245" footer="0.11811023622047245"/>
  <pageSetup paperSize="1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Q1519"/>
  <sheetViews>
    <sheetView topLeftCell="A197" workbookViewId="0">
      <selection activeCell="Q1522" sqref="Q1522"/>
    </sheetView>
  </sheetViews>
  <sheetFormatPr defaultRowHeight="10.5" x14ac:dyDescent="0.15"/>
  <cols>
    <col min="1" max="1" width="4.140625" style="23" customWidth="1"/>
    <col min="2" max="2" width="10.5703125" style="2" customWidth="1"/>
    <col min="3" max="3" width="9" style="1" customWidth="1"/>
    <col min="4" max="4" width="7.42578125" style="2" customWidth="1"/>
    <col min="5" max="5" width="11.5703125" style="2" customWidth="1"/>
    <col min="6" max="7" width="7.5703125" style="2" customWidth="1"/>
    <col min="8" max="8" width="10.85546875" style="2" customWidth="1"/>
    <col min="9" max="9" width="9.5703125" style="2" customWidth="1"/>
    <col min="10" max="10" width="4.7109375" style="2" customWidth="1"/>
    <col min="11" max="11" width="0.85546875" style="2" hidden="1" customWidth="1"/>
    <col min="12" max="12" width="13.7109375" style="4" customWidth="1"/>
    <col min="13" max="13" width="4.5703125" style="2" hidden="1" customWidth="1"/>
    <col min="14" max="16384" width="9.140625" style="2"/>
  </cols>
  <sheetData>
    <row r="1" spans="1:12" x14ac:dyDescent="0.15">
      <c r="A1" s="30"/>
      <c r="B1" s="21"/>
      <c r="C1" s="27"/>
      <c r="D1" s="21"/>
      <c r="E1" s="21"/>
      <c r="F1" s="21"/>
      <c r="G1" s="21"/>
      <c r="H1" s="21"/>
      <c r="I1" s="21"/>
      <c r="J1" s="21"/>
      <c r="K1" s="21"/>
      <c r="L1" s="31"/>
    </row>
    <row r="2" spans="1:12" ht="12.75" x14ac:dyDescent="0.2">
      <c r="A2" s="688" t="s">
        <v>611</v>
      </c>
      <c r="B2" s="689"/>
      <c r="C2" s="689"/>
      <c r="D2" s="689"/>
      <c r="E2" s="689"/>
      <c r="F2" s="689"/>
      <c r="G2" s="689"/>
      <c r="H2" s="689"/>
      <c r="I2" s="689"/>
      <c r="J2" s="689"/>
      <c r="K2" s="689"/>
      <c r="L2" s="690"/>
    </row>
    <row r="3" spans="1:12" x14ac:dyDescent="0.15">
      <c r="A3" s="33"/>
      <c r="B3" s="10"/>
      <c r="C3" s="24"/>
      <c r="D3" s="10"/>
      <c r="E3" s="10"/>
      <c r="F3" s="10"/>
      <c r="G3" s="10"/>
      <c r="H3" s="10"/>
      <c r="I3" s="10"/>
      <c r="J3" s="10"/>
      <c r="K3" s="10"/>
      <c r="L3" s="60"/>
    </row>
    <row r="4" spans="1:12" x14ac:dyDescent="0.15">
      <c r="A4" s="33"/>
      <c r="B4" s="10"/>
      <c r="C4" s="24"/>
      <c r="D4" s="10"/>
      <c r="E4" s="10"/>
      <c r="F4" s="10"/>
      <c r="G4" s="10"/>
      <c r="H4" s="10"/>
      <c r="I4" s="10"/>
      <c r="J4" s="10"/>
      <c r="K4" s="10"/>
      <c r="L4" s="60"/>
    </row>
    <row r="5" spans="1:12" x14ac:dyDescent="0.15">
      <c r="A5" s="33" t="s">
        <v>2</v>
      </c>
      <c r="B5" s="10"/>
      <c r="C5" s="24"/>
      <c r="D5" s="10"/>
      <c r="E5" s="10"/>
      <c r="F5" s="10"/>
      <c r="G5" s="10"/>
      <c r="H5" s="10"/>
      <c r="I5" s="10"/>
      <c r="J5" s="10"/>
      <c r="K5" s="10"/>
      <c r="L5" s="60"/>
    </row>
    <row r="6" spans="1:12" x14ac:dyDescent="0.15">
      <c r="A6" s="33" t="s">
        <v>612</v>
      </c>
      <c r="B6" s="10"/>
      <c r="C6" s="24"/>
      <c r="D6" s="10"/>
      <c r="E6" s="10"/>
      <c r="F6" s="10"/>
      <c r="G6" s="10"/>
      <c r="H6" s="10"/>
      <c r="I6" s="10"/>
      <c r="J6" s="10"/>
      <c r="K6" s="10"/>
      <c r="L6" s="60"/>
    </row>
    <row r="7" spans="1:12" x14ac:dyDescent="0.15">
      <c r="A7" s="33" t="s">
        <v>3</v>
      </c>
      <c r="B7" s="10"/>
      <c r="C7" s="24"/>
      <c r="D7" s="10"/>
      <c r="E7" s="10"/>
      <c r="F7" s="10"/>
      <c r="G7" s="10"/>
      <c r="H7" s="10"/>
      <c r="I7" s="10"/>
      <c r="J7" s="10"/>
      <c r="K7" s="10"/>
      <c r="L7" s="60"/>
    </row>
    <row r="8" spans="1:12" x14ac:dyDescent="0.15">
      <c r="A8" s="33"/>
      <c r="B8" s="10"/>
      <c r="C8" s="24"/>
      <c r="D8" s="10"/>
      <c r="E8" s="10"/>
      <c r="F8" s="10"/>
      <c r="G8" s="10"/>
      <c r="H8" s="10"/>
      <c r="I8" s="10"/>
      <c r="J8" s="10"/>
      <c r="K8" s="10"/>
      <c r="L8" s="60"/>
    </row>
    <row r="9" spans="1:12" x14ac:dyDescent="0.15">
      <c r="A9" s="33"/>
      <c r="B9" s="10"/>
      <c r="C9" s="24"/>
      <c r="D9" s="10"/>
      <c r="E9" s="10"/>
      <c r="F9" s="10"/>
      <c r="G9" s="10"/>
      <c r="H9" s="10"/>
      <c r="I9" s="10"/>
      <c r="J9" s="10"/>
      <c r="K9" s="10"/>
      <c r="L9" s="60"/>
    </row>
    <row r="10" spans="1:12" x14ac:dyDescent="0.15">
      <c r="A10" s="33"/>
      <c r="B10" s="10"/>
      <c r="C10" s="24"/>
      <c r="D10" s="10"/>
      <c r="E10" s="10"/>
      <c r="F10" s="10"/>
      <c r="G10" s="10"/>
      <c r="H10" s="10"/>
      <c r="I10" s="10"/>
      <c r="J10" s="10"/>
      <c r="K10" s="10"/>
      <c r="L10" s="60"/>
    </row>
    <row r="11" spans="1:12" x14ac:dyDescent="0.15">
      <c r="A11" s="33"/>
      <c r="B11" s="10"/>
      <c r="C11" s="24"/>
      <c r="D11" s="10"/>
      <c r="E11" s="10"/>
      <c r="F11" s="10"/>
      <c r="G11" s="10"/>
      <c r="H11" s="10"/>
      <c r="I11" s="10"/>
      <c r="J11" s="10"/>
      <c r="K11" s="10"/>
      <c r="L11" s="60"/>
    </row>
    <row r="12" spans="1:12" x14ac:dyDescent="0.15">
      <c r="A12" s="33"/>
      <c r="B12" s="10"/>
      <c r="C12" s="24"/>
      <c r="D12" s="10"/>
      <c r="E12" s="10"/>
      <c r="F12" s="10"/>
      <c r="G12" s="10"/>
      <c r="H12" s="10"/>
      <c r="I12" s="10"/>
      <c r="J12" s="10"/>
      <c r="K12" s="10"/>
      <c r="L12" s="60"/>
    </row>
    <row r="13" spans="1:12" x14ac:dyDescent="0.15">
      <c r="A13" s="33"/>
      <c r="B13" s="10"/>
      <c r="C13" s="24"/>
      <c r="D13" s="10"/>
      <c r="E13" s="10"/>
      <c r="F13" s="10"/>
      <c r="G13" s="10"/>
      <c r="H13" s="10"/>
      <c r="I13" s="10"/>
      <c r="J13" s="10"/>
      <c r="K13" s="10"/>
      <c r="L13" s="60"/>
    </row>
    <row r="14" spans="1:12" x14ac:dyDescent="0.15">
      <c r="A14" s="33"/>
      <c r="B14" s="29"/>
      <c r="C14" s="24"/>
      <c r="D14" s="10"/>
      <c r="E14" s="10"/>
      <c r="F14" s="10"/>
      <c r="G14" s="10"/>
      <c r="H14" s="10"/>
      <c r="I14" s="10"/>
      <c r="J14" s="10"/>
      <c r="K14" s="10"/>
      <c r="L14" s="60"/>
    </row>
    <row r="15" spans="1:12" x14ac:dyDescent="0.15">
      <c r="A15" s="33"/>
      <c r="B15" s="29"/>
      <c r="C15" s="24"/>
      <c r="D15" s="10"/>
      <c r="E15" s="10"/>
      <c r="F15" s="10"/>
      <c r="G15" s="10"/>
      <c r="H15" s="10"/>
      <c r="I15" s="10"/>
      <c r="J15" s="10"/>
      <c r="K15" s="10"/>
      <c r="L15" s="60"/>
    </row>
    <row r="16" spans="1:12" x14ac:dyDescent="0.15">
      <c r="A16" s="33"/>
      <c r="B16" s="29"/>
      <c r="C16" s="24"/>
      <c r="D16" s="10"/>
      <c r="E16" s="10"/>
      <c r="F16" s="10"/>
      <c r="G16" s="10"/>
      <c r="H16" s="10"/>
      <c r="I16" s="10"/>
      <c r="J16" s="10"/>
      <c r="K16" s="10"/>
      <c r="L16" s="60"/>
    </row>
    <row r="17" spans="1:12" x14ac:dyDescent="0.15">
      <c r="A17" s="33"/>
      <c r="B17" s="29"/>
      <c r="C17" s="24"/>
      <c r="D17" s="10"/>
      <c r="E17" s="10"/>
      <c r="F17" s="10"/>
      <c r="G17" s="10"/>
      <c r="H17" s="10"/>
      <c r="I17" s="10"/>
      <c r="J17" s="10"/>
      <c r="K17" s="10"/>
      <c r="L17" s="60"/>
    </row>
    <row r="18" spans="1:12" x14ac:dyDescent="0.15">
      <c r="A18" s="33" t="s">
        <v>613</v>
      </c>
      <c r="B18" s="10"/>
      <c r="C18" s="24"/>
      <c r="D18" s="10"/>
      <c r="E18" s="10"/>
      <c r="F18" s="10"/>
      <c r="G18" s="10"/>
      <c r="H18" s="10"/>
      <c r="I18" s="10"/>
      <c r="J18" s="10"/>
      <c r="K18" s="10"/>
      <c r="L18" s="60"/>
    </row>
    <row r="19" spans="1:12" x14ac:dyDescent="0.15">
      <c r="A19" s="32"/>
      <c r="B19" s="7"/>
      <c r="C19" s="12"/>
      <c r="D19" s="7"/>
      <c r="E19" s="7"/>
      <c r="F19" s="7"/>
      <c r="G19" s="7"/>
      <c r="H19" s="7"/>
      <c r="I19" s="7"/>
      <c r="J19" s="7"/>
      <c r="K19" s="7"/>
      <c r="L19" s="5"/>
    </row>
    <row r="20" spans="1:12" x14ac:dyDescent="0.15">
      <c r="A20" s="32"/>
      <c r="B20" s="7"/>
      <c r="C20" s="12"/>
      <c r="D20" s="7"/>
      <c r="E20" s="7"/>
      <c r="F20" s="7"/>
      <c r="G20" s="7"/>
      <c r="H20" s="7"/>
      <c r="I20" s="7"/>
      <c r="J20" s="7"/>
      <c r="K20" s="7"/>
      <c r="L20" s="5"/>
    </row>
    <row r="21" spans="1:12" x14ac:dyDescent="0.15">
      <c r="A21" s="32"/>
      <c r="B21" s="23"/>
      <c r="C21" s="12"/>
      <c r="D21" s="7"/>
      <c r="E21" s="7"/>
      <c r="F21" s="7"/>
      <c r="G21" s="7"/>
      <c r="H21" s="7"/>
      <c r="I21" s="7"/>
      <c r="J21" s="7"/>
      <c r="K21" s="7"/>
      <c r="L21" s="5"/>
    </row>
    <row r="22" spans="1:12" x14ac:dyDescent="0.15">
      <c r="A22" s="33" t="s">
        <v>580</v>
      </c>
      <c r="B22" s="7"/>
      <c r="C22" s="12"/>
      <c r="D22" s="7"/>
      <c r="E22" s="7"/>
      <c r="F22" s="7"/>
      <c r="G22" s="7"/>
      <c r="H22" s="7"/>
      <c r="I22" s="7"/>
      <c r="J22" s="7"/>
      <c r="K22" s="7"/>
      <c r="L22" s="5"/>
    </row>
    <row r="23" spans="1:12" x14ac:dyDescent="0.15">
      <c r="A23" s="33" t="s">
        <v>293</v>
      </c>
      <c r="B23" s="7"/>
      <c r="C23" s="12"/>
      <c r="D23" s="7"/>
      <c r="E23" s="7"/>
      <c r="F23" s="7"/>
      <c r="G23" s="7"/>
      <c r="H23" s="7"/>
      <c r="I23" s="7"/>
      <c r="J23" s="7"/>
      <c r="K23" s="7"/>
      <c r="L23" s="5"/>
    </row>
    <row r="24" spans="1:12" x14ac:dyDescent="0.15">
      <c r="A24" s="33" t="s">
        <v>614</v>
      </c>
      <c r="B24" s="7"/>
      <c r="C24" s="12"/>
      <c r="D24" s="7"/>
      <c r="E24" s="7"/>
      <c r="F24" s="7"/>
      <c r="G24" s="7"/>
      <c r="H24" s="7"/>
      <c r="I24" s="7"/>
      <c r="J24" s="7"/>
      <c r="K24" s="7"/>
      <c r="L24" s="5"/>
    </row>
    <row r="25" spans="1:12" x14ac:dyDescent="0.15">
      <c r="A25" s="32"/>
      <c r="B25" s="7"/>
      <c r="C25" s="12"/>
      <c r="D25" s="7"/>
      <c r="E25" s="7"/>
      <c r="F25" s="7"/>
      <c r="G25" s="7"/>
      <c r="H25" s="7"/>
      <c r="I25" s="7"/>
      <c r="J25" s="7"/>
      <c r="K25" s="7"/>
      <c r="L25" s="5"/>
    </row>
    <row r="26" spans="1:12" x14ac:dyDescent="0.15">
      <c r="A26" s="32"/>
      <c r="B26" s="7"/>
      <c r="C26" s="12"/>
      <c r="D26" s="7"/>
      <c r="E26" s="7"/>
      <c r="F26" s="7"/>
      <c r="G26" s="7"/>
      <c r="H26" s="7"/>
      <c r="I26" s="7"/>
      <c r="J26" s="7"/>
      <c r="K26" s="7"/>
      <c r="L26" s="5"/>
    </row>
    <row r="27" spans="1:12" x14ac:dyDescent="0.15">
      <c r="A27" s="32"/>
      <c r="B27" s="7"/>
      <c r="C27" s="12"/>
      <c r="D27" s="7"/>
      <c r="E27" s="7"/>
      <c r="F27" s="7"/>
      <c r="G27" s="7"/>
      <c r="H27" s="7"/>
      <c r="I27" s="7"/>
      <c r="J27" s="7"/>
      <c r="K27" s="7"/>
      <c r="L27" s="5"/>
    </row>
    <row r="28" spans="1:12" x14ac:dyDescent="0.15">
      <c r="A28" s="32" t="s">
        <v>615</v>
      </c>
      <c r="B28" s="7"/>
      <c r="C28" s="12"/>
      <c r="D28" s="7"/>
      <c r="E28" s="7"/>
      <c r="F28" s="7"/>
      <c r="G28" s="7"/>
      <c r="H28" s="7"/>
      <c r="I28" s="7"/>
      <c r="J28" s="7"/>
      <c r="K28" s="7"/>
      <c r="L28" s="5"/>
    </row>
    <row r="29" spans="1:12" x14ac:dyDescent="0.15">
      <c r="A29" s="32"/>
      <c r="B29" s="7"/>
      <c r="C29" s="12"/>
      <c r="D29" s="7"/>
      <c r="E29" s="7"/>
      <c r="F29" s="7"/>
      <c r="G29" s="7"/>
      <c r="H29" s="7"/>
      <c r="I29" s="7"/>
      <c r="J29" s="7"/>
      <c r="K29" s="7"/>
      <c r="L29" s="5"/>
    </row>
    <row r="30" spans="1:12" x14ac:dyDescent="0.15">
      <c r="A30" s="32"/>
      <c r="B30" s="7"/>
      <c r="C30" s="12"/>
      <c r="D30" s="7"/>
      <c r="E30" s="7"/>
      <c r="F30" s="7"/>
      <c r="G30" s="7"/>
      <c r="H30" s="7"/>
      <c r="I30" s="7"/>
      <c r="J30" s="7"/>
      <c r="K30" s="7"/>
      <c r="L30" s="5"/>
    </row>
    <row r="31" spans="1:12" x14ac:dyDescent="0.15">
      <c r="A31" s="32"/>
      <c r="B31" s="7"/>
      <c r="C31" s="12"/>
      <c r="D31" s="7"/>
      <c r="E31" s="7"/>
      <c r="F31" s="7"/>
      <c r="G31" s="7"/>
      <c r="H31" s="7"/>
      <c r="I31" s="7"/>
      <c r="J31" s="7"/>
      <c r="K31" s="7"/>
      <c r="L31" s="5"/>
    </row>
    <row r="32" spans="1:12" x14ac:dyDescent="0.15">
      <c r="A32" s="32" t="s">
        <v>4</v>
      </c>
      <c r="B32" s="7"/>
      <c r="C32" s="12"/>
      <c r="D32" s="7"/>
      <c r="E32" s="7"/>
      <c r="F32" s="7"/>
      <c r="G32" s="7"/>
      <c r="H32" s="7"/>
      <c r="I32" s="7"/>
      <c r="J32" s="7"/>
      <c r="K32" s="7"/>
      <c r="L32" s="5"/>
    </row>
    <row r="33" spans="1:12" x14ac:dyDescent="0.15">
      <c r="A33" s="32"/>
      <c r="B33" s="7"/>
      <c r="C33" s="12"/>
      <c r="D33" s="7"/>
      <c r="E33" s="7"/>
      <c r="F33" s="7"/>
      <c r="G33" s="7"/>
      <c r="H33" s="7"/>
      <c r="I33" s="7"/>
      <c r="J33" s="7"/>
      <c r="K33" s="7"/>
      <c r="L33" s="5"/>
    </row>
    <row r="34" spans="1:12" x14ac:dyDescent="0.15">
      <c r="A34" s="32"/>
      <c r="B34" s="7"/>
      <c r="C34" s="12"/>
      <c r="D34" s="7"/>
      <c r="E34" s="7"/>
      <c r="F34" s="7"/>
      <c r="G34" s="7"/>
      <c r="H34" s="7"/>
      <c r="I34" s="7"/>
      <c r="J34" s="7"/>
      <c r="K34" s="7"/>
      <c r="L34" s="5"/>
    </row>
    <row r="35" spans="1:12" x14ac:dyDescent="0.15">
      <c r="A35" s="32"/>
      <c r="B35" s="7"/>
      <c r="C35" s="12"/>
      <c r="D35" s="7"/>
      <c r="E35" s="7"/>
      <c r="F35" s="7"/>
      <c r="G35" s="7"/>
      <c r="H35" s="7"/>
      <c r="I35" s="7"/>
      <c r="J35" s="7"/>
      <c r="K35" s="7"/>
      <c r="L35" s="5"/>
    </row>
    <row r="36" spans="1:12" x14ac:dyDescent="0.15">
      <c r="A36" s="32" t="s">
        <v>616</v>
      </c>
      <c r="B36" s="7"/>
      <c r="C36" s="12"/>
      <c r="D36" s="7"/>
      <c r="E36" s="7"/>
      <c r="F36" s="7"/>
      <c r="G36" s="7"/>
      <c r="H36" s="7"/>
      <c r="I36" s="7"/>
      <c r="J36" s="7"/>
      <c r="K36" s="7"/>
      <c r="L36" s="5"/>
    </row>
    <row r="37" spans="1:12" x14ac:dyDescent="0.15">
      <c r="A37" s="32"/>
      <c r="B37" s="7"/>
      <c r="C37" s="12"/>
      <c r="D37" s="7"/>
      <c r="E37" s="7"/>
      <c r="F37" s="7"/>
      <c r="G37" s="7"/>
      <c r="H37" s="7"/>
      <c r="I37" s="7"/>
      <c r="J37" s="7"/>
      <c r="K37" s="7"/>
      <c r="L37" s="5"/>
    </row>
    <row r="38" spans="1:12" x14ac:dyDescent="0.15">
      <c r="A38" s="32"/>
      <c r="B38" s="7"/>
      <c r="C38" s="12"/>
      <c r="D38" s="7"/>
      <c r="E38" s="7"/>
      <c r="F38" s="7"/>
      <c r="G38" s="7"/>
      <c r="H38" s="7"/>
      <c r="I38" s="7"/>
      <c r="J38" s="7"/>
      <c r="K38" s="7"/>
      <c r="L38" s="5"/>
    </row>
    <row r="39" spans="1:12" x14ac:dyDescent="0.15">
      <c r="A39" s="32"/>
      <c r="B39" s="7"/>
      <c r="C39" s="12"/>
      <c r="D39" s="7"/>
      <c r="E39" s="7"/>
      <c r="F39" s="7"/>
      <c r="G39" s="7"/>
      <c r="H39" s="7"/>
      <c r="I39" s="7"/>
      <c r="J39" s="7"/>
      <c r="K39" s="7"/>
      <c r="L39" s="5"/>
    </row>
    <row r="40" spans="1:12" x14ac:dyDescent="0.15">
      <c r="A40" s="32" t="s">
        <v>617</v>
      </c>
      <c r="B40" s="7"/>
      <c r="C40" s="12"/>
      <c r="D40" s="7"/>
      <c r="E40" s="7"/>
      <c r="F40" s="7"/>
      <c r="G40" s="7"/>
      <c r="H40" s="7"/>
      <c r="I40" s="7"/>
      <c r="J40" s="7"/>
      <c r="K40" s="7"/>
      <c r="L40" s="5"/>
    </row>
    <row r="41" spans="1:12" x14ac:dyDescent="0.15">
      <c r="A41" s="32"/>
      <c r="B41" s="7"/>
      <c r="C41" s="12"/>
      <c r="D41" s="7"/>
      <c r="E41" s="7"/>
      <c r="F41" s="7"/>
      <c r="G41" s="7"/>
      <c r="H41" s="7"/>
      <c r="I41" s="7"/>
      <c r="J41" s="7"/>
      <c r="K41" s="7"/>
      <c r="L41" s="5"/>
    </row>
    <row r="42" spans="1:12" x14ac:dyDescent="0.15">
      <c r="A42" s="32"/>
      <c r="B42" s="7"/>
      <c r="C42" s="12"/>
      <c r="D42" s="7"/>
      <c r="E42" s="7"/>
      <c r="F42" s="7"/>
      <c r="G42" s="7"/>
      <c r="H42" s="7"/>
      <c r="I42" s="7"/>
      <c r="J42" s="7"/>
      <c r="K42" s="7"/>
      <c r="L42" s="5"/>
    </row>
    <row r="43" spans="1:12" x14ac:dyDescent="0.15">
      <c r="A43" s="32"/>
      <c r="B43" s="7"/>
      <c r="C43" s="12"/>
      <c r="D43" s="7"/>
      <c r="E43" s="7"/>
      <c r="F43" s="7"/>
      <c r="G43" s="7"/>
      <c r="H43" s="7"/>
      <c r="I43" s="7"/>
      <c r="J43" s="7"/>
      <c r="K43" s="7"/>
      <c r="L43" s="5"/>
    </row>
    <row r="44" spans="1:12" x14ac:dyDescent="0.15">
      <c r="A44" s="32" t="s">
        <v>618</v>
      </c>
      <c r="B44" s="7"/>
      <c r="C44" s="12"/>
      <c r="D44" s="7"/>
      <c r="E44" s="7"/>
      <c r="F44" s="7"/>
      <c r="G44" s="7"/>
      <c r="H44" s="7"/>
      <c r="I44" s="7"/>
      <c r="J44" s="7"/>
      <c r="K44" s="7"/>
      <c r="L44" s="5"/>
    </row>
    <row r="45" spans="1:12" s="3" customFormat="1" x14ac:dyDescent="0.15">
      <c r="A45" s="33" t="s">
        <v>360</v>
      </c>
      <c r="B45" s="10"/>
      <c r="C45" s="24"/>
      <c r="D45" s="10"/>
      <c r="E45" s="10"/>
      <c r="F45" s="10" t="s">
        <v>387</v>
      </c>
      <c r="G45" s="10"/>
      <c r="H45" s="10"/>
      <c r="I45" s="10"/>
      <c r="J45" s="10"/>
      <c r="K45" s="10"/>
      <c r="L45" s="60"/>
    </row>
    <row r="46" spans="1:12" x14ac:dyDescent="0.15">
      <c r="A46" s="32"/>
      <c r="B46" s="7"/>
      <c r="C46" s="12"/>
      <c r="D46" s="7"/>
      <c r="E46" s="7"/>
      <c r="F46" s="7"/>
      <c r="G46" s="7"/>
      <c r="H46" s="7"/>
      <c r="I46" s="7"/>
      <c r="J46" s="7"/>
      <c r="K46" s="7"/>
      <c r="L46" s="5"/>
    </row>
    <row r="47" spans="1:12" x14ac:dyDescent="0.15">
      <c r="A47" s="32"/>
      <c r="B47" s="7"/>
      <c r="C47" s="12"/>
      <c r="D47" s="7"/>
      <c r="E47" s="7"/>
      <c r="F47" s="7"/>
      <c r="G47" s="7"/>
      <c r="H47" s="7"/>
      <c r="I47" s="7"/>
      <c r="J47" s="7"/>
      <c r="K47" s="7"/>
      <c r="L47" s="5"/>
    </row>
    <row r="48" spans="1:12" x14ac:dyDescent="0.15">
      <c r="A48" s="32"/>
      <c r="B48" s="7"/>
      <c r="C48" s="12"/>
      <c r="D48" s="7"/>
      <c r="E48" s="7"/>
      <c r="F48" s="7"/>
      <c r="G48" s="7"/>
      <c r="H48" s="7"/>
      <c r="I48" s="7"/>
      <c r="J48" s="7"/>
      <c r="K48" s="7"/>
      <c r="L48" s="5"/>
    </row>
    <row r="49" spans="1:12" s="3" customFormat="1" x14ac:dyDescent="0.15">
      <c r="A49" s="33" t="s">
        <v>5</v>
      </c>
      <c r="B49" s="10"/>
      <c r="C49" s="24"/>
      <c r="D49" s="10"/>
      <c r="E49" s="10"/>
      <c r="F49" s="10"/>
      <c r="G49" s="10"/>
      <c r="H49" s="10"/>
      <c r="I49" s="10"/>
      <c r="J49" s="10"/>
      <c r="K49" s="10"/>
      <c r="L49" s="60"/>
    </row>
    <row r="50" spans="1:12" x14ac:dyDescent="0.15">
      <c r="A50" s="32"/>
      <c r="B50" s="7"/>
      <c r="C50" s="12"/>
      <c r="D50" s="7"/>
      <c r="E50" s="7"/>
      <c r="F50" s="7"/>
      <c r="G50" s="7"/>
      <c r="H50" s="7"/>
      <c r="I50" s="7"/>
      <c r="J50" s="7"/>
      <c r="K50" s="7"/>
      <c r="L50" s="5"/>
    </row>
    <row r="51" spans="1:12" x14ac:dyDescent="0.15">
      <c r="A51" s="33"/>
      <c r="B51" s="7"/>
      <c r="C51" s="12"/>
      <c r="D51" s="7"/>
      <c r="E51" s="7"/>
      <c r="F51" s="7"/>
      <c r="G51" s="7"/>
      <c r="H51" s="7"/>
      <c r="I51" s="7"/>
      <c r="J51" s="7"/>
      <c r="K51" s="7"/>
      <c r="L51" s="5"/>
    </row>
    <row r="52" spans="1:12" x14ac:dyDescent="0.15">
      <c r="A52" s="33"/>
      <c r="B52" s="7"/>
      <c r="C52" s="12"/>
      <c r="D52" s="7"/>
      <c r="E52" s="7"/>
      <c r="F52" s="7"/>
      <c r="G52" s="7"/>
      <c r="H52" s="7"/>
      <c r="I52" s="7"/>
      <c r="J52" s="7"/>
      <c r="K52" s="7"/>
      <c r="L52" s="5"/>
    </row>
    <row r="53" spans="1:12" x14ac:dyDescent="0.15">
      <c r="A53" s="33"/>
      <c r="B53" s="7"/>
      <c r="C53" s="12"/>
      <c r="D53" s="7"/>
      <c r="E53" s="7"/>
      <c r="F53" s="7"/>
      <c r="G53" s="7"/>
      <c r="H53" s="7"/>
      <c r="I53" s="7"/>
      <c r="J53" s="7"/>
      <c r="K53" s="7"/>
      <c r="L53" s="5"/>
    </row>
    <row r="54" spans="1:12" x14ac:dyDescent="0.15">
      <c r="A54" s="33"/>
      <c r="B54" s="7"/>
      <c r="C54" s="12"/>
      <c r="D54" s="7"/>
      <c r="E54" s="7"/>
      <c r="F54" s="7"/>
      <c r="G54" s="7"/>
      <c r="H54" s="7"/>
      <c r="I54" s="7"/>
      <c r="J54" s="7"/>
      <c r="K54" s="7"/>
      <c r="L54" s="5"/>
    </row>
    <row r="55" spans="1:12" x14ac:dyDescent="0.15">
      <c r="A55" s="33"/>
      <c r="B55" s="7"/>
      <c r="C55" s="12"/>
      <c r="D55" s="7"/>
      <c r="E55" s="7"/>
      <c r="F55" s="7"/>
      <c r="G55" s="7"/>
      <c r="H55" s="7"/>
      <c r="I55" s="7"/>
      <c r="J55" s="7"/>
      <c r="K55" s="7"/>
      <c r="L55" s="5"/>
    </row>
    <row r="56" spans="1:12" x14ac:dyDescent="0.15">
      <c r="A56" s="33"/>
      <c r="B56" s="7"/>
      <c r="C56" s="12"/>
      <c r="D56" s="7"/>
      <c r="E56" s="7"/>
      <c r="F56" s="7"/>
      <c r="G56" s="7"/>
      <c r="H56" s="7"/>
      <c r="I56" s="7"/>
      <c r="J56" s="7"/>
      <c r="K56" s="7"/>
      <c r="L56" s="5"/>
    </row>
    <row r="57" spans="1:12" x14ac:dyDescent="0.15">
      <c r="A57" s="33"/>
      <c r="B57" s="7"/>
      <c r="C57" s="12"/>
      <c r="D57" s="7"/>
      <c r="E57" s="7"/>
      <c r="F57" s="7"/>
      <c r="G57" s="7"/>
      <c r="H57" s="7"/>
      <c r="I57" s="7"/>
      <c r="J57" s="7"/>
      <c r="K57" s="7"/>
      <c r="L57" s="5"/>
    </row>
    <row r="58" spans="1:12" x14ac:dyDescent="0.15">
      <c r="A58" s="33"/>
      <c r="B58" s="7"/>
      <c r="C58" s="12"/>
      <c r="D58" s="7"/>
      <c r="E58" s="7"/>
      <c r="F58" s="7"/>
      <c r="G58" s="7"/>
      <c r="H58" s="7"/>
      <c r="I58" s="7"/>
      <c r="J58" s="7"/>
      <c r="K58" s="7"/>
      <c r="L58" s="5"/>
    </row>
    <row r="59" spans="1:12" x14ac:dyDescent="0.15">
      <c r="A59" s="33"/>
      <c r="B59" s="7"/>
      <c r="C59" s="12"/>
      <c r="D59" s="7"/>
      <c r="E59" s="7"/>
      <c r="F59" s="7"/>
      <c r="G59" s="7"/>
      <c r="H59" s="7"/>
      <c r="I59" s="7"/>
      <c r="J59" s="7"/>
      <c r="K59" s="7"/>
      <c r="L59" s="5"/>
    </row>
    <row r="60" spans="1:12" x14ac:dyDescent="0.15">
      <c r="A60" s="33"/>
      <c r="B60" s="7"/>
      <c r="C60" s="12"/>
      <c r="D60" s="7"/>
      <c r="E60" s="7"/>
      <c r="F60" s="7"/>
      <c r="G60" s="7"/>
      <c r="H60" s="7"/>
      <c r="I60" s="7"/>
      <c r="J60" s="7"/>
      <c r="K60" s="7"/>
      <c r="L60" s="5"/>
    </row>
    <row r="61" spans="1:12" x14ac:dyDescent="0.15">
      <c r="A61" s="33"/>
      <c r="B61" s="7"/>
      <c r="C61" s="12"/>
      <c r="D61" s="7"/>
      <c r="E61" s="7"/>
      <c r="F61" s="7"/>
      <c r="G61" s="7"/>
      <c r="H61" s="7"/>
      <c r="I61" s="7"/>
      <c r="J61" s="7"/>
      <c r="K61" s="7"/>
      <c r="L61" s="5"/>
    </row>
    <row r="62" spans="1:12" x14ac:dyDescent="0.15">
      <c r="A62" s="33"/>
      <c r="B62" s="7"/>
      <c r="C62" s="12"/>
      <c r="D62" s="7"/>
      <c r="E62" s="7"/>
      <c r="F62" s="7"/>
      <c r="G62" s="7"/>
      <c r="H62" s="7"/>
      <c r="I62" s="7"/>
      <c r="J62" s="7"/>
      <c r="K62" s="7"/>
      <c r="L62" s="5"/>
    </row>
    <row r="63" spans="1:12" x14ac:dyDescent="0.15">
      <c r="A63" s="33"/>
      <c r="B63" s="7"/>
      <c r="C63" s="12"/>
      <c r="D63" s="7"/>
      <c r="E63" s="7"/>
      <c r="F63" s="7"/>
      <c r="G63" s="7"/>
      <c r="H63" s="7"/>
      <c r="I63" s="7"/>
      <c r="J63" s="7"/>
      <c r="K63" s="7"/>
      <c r="L63" s="5"/>
    </row>
    <row r="64" spans="1:12" x14ac:dyDescent="0.15">
      <c r="A64" s="33"/>
      <c r="B64" s="7"/>
      <c r="C64" s="12"/>
      <c r="D64" s="7"/>
      <c r="E64" s="7"/>
      <c r="F64" s="7"/>
      <c r="G64" s="7"/>
      <c r="H64" s="7"/>
      <c r="I64" s="7"/>
      <c r="J64" s="7"/>
      <c r="K64" s="7"/>
      <c r="L64" s="5"/>
    </row>
    <row r="65" spans="1:12" x14ac:dyDescent="0.15">
      <c r="A65" s="33"/>
      <c r="B65" s="7"/>
      <c r="C65" s="12"/>
      <c r="D65" s="7"/>
      <c r="E65" s="7"/>
      <c r="F65" s="7"/>
      <c r="G65" s="7"/>
      <c r="H65" s="7"/>
      <c r="I65" s="7"/>
      <c r="J65" s="7"/>
      <c r="K65" s="7"/>
      <c r="L65" s="5"/>
    </row>
    <row r="66" spans="1:12" x14ac:dyDescent="0.15">
      <c r="A66" s="33"/>
      <c r="B66" s="7"/>
      <c r="C66" s="12"/>
      <c r="D66" s="7"/>
      <c r="E66" s="7"/>
      <c r="F66" s="7"/>
      <c r="G66" s="7"/>
      <c r="H66" s="7"/>
      <c r="I66" s="7"/>
      <c r="J66" s="7"/>
      <c r="K66" s="7"/>
      <c r="L66" s="5"/>
    </row>
    <row r="67" spans="1:12" x14ac:dyDescent="0.15">
      <c r="A67" s="34"/>
      <c r="B67" s="35"/>
      <c r="C67" s="20"/>
      <c r="D67" s="35"/>
      <c r="E67" s="35"/>
      <c r="F67" s="35"/>
      <c r="G67" s="35"/>
      <c r="H67" s="35"/>
      <c r="I67" s="35"/>
      <c r="J67" s="35"/>
      <c r="K67" s="35"/>
      <c r="L67" s="36"/>
    </row>
    <row r="68" spans="1:12" s="7" customFormat="1" x14ac:dyDescent="0.15">
      <c r="A68" s="30"/>
      <c r="B68" s="21"/>
      <c r="C68" s="27"/>
      <c r="D68" s="21"/>
      <c r="E68" s="21"/>
      <c r="F68" s="21"/>
      <c r="G68" s="21"/>
      <c r="H68" s="21"/>
      <c r="I68" s="21"/>
      <c r="J68" s="21"/>
      <c r="K68" s="21"/>
      <c r="L68" s="31"/>
    </row>
    <row r="69" spans="1:12" s="7" customFormat="1" x14ac:dyDescent="0.15">
      <c r="A69" s="33"/>
      <c r="C69" s="12"/>
      <c r="L69" s="5"/>
    </row>
    <row r="70" spans="1:12" s="7" customFormat="1" x14ac:dyDescent="0.15">
      <c r="A70" s="33" t="s">
        <v>804</v>
      </c>
      <c r="C70" s="12"/>
      <c r="L70" s="5"/>
    </row>
    <row r="71" spans="1:12" s="7" customFormat="1" x14ac:dyDescent="0.15">
      <c r="A71" s="32"/>
      <c r="C71" s="12"/>
      <c r="L71" s="5"/>
    </row>
    <row r="72" spans="1:12" s="7" customFormat="1" x14ac:dyDescent="0.15">
      <c r="A72" s="32"/>
      <c r="C72" s="12"/>
      <c r="L72" s="5"/>
    </row>
    <row r="73" spans="1:12" s="7" customFormat="1" x14ac:dyDescent="0.15">
      <c r="A73" s="32">
        <v>1</v>
      </c>
      <c r="B73" s="7" t="s">
        <v>805</v>
      </c>
      <c r="C73" s="12"/>
      <c r="L73" s="5"/>
    </row>
    <row r="74" spans="1:12" s="7" customFormat="1" x14ac:dyDescent="0.15">
      <c r="A74" s="32"/>
      <c r="B74" s="7" t="s">
        <v>806</v>
      </c>
      <c r="C74" s="12"/>
      <c r="L74" s="5"/>
    </row>
    <row r="75" spans="1:12" s="7" customFormat="1" x14ac:dyDescent="0.15">
      <c r="A75" s="32"/>
      <c r="B75" s="7" t="s">
        <v>807</v>
      </c>
      <c r="C75" s="12"/>
      <c r="L75" s="5"/>
    </row>
    <row r="76" spans="1:12" s="7" customFormat="1" x14ac:dyDescent="0.15">
      <c r="A76" s="32"/>
      <c r="B76" s="7" t="s">
        <v>808</v>
      </c>
      <c r="C76" s="12"/>
      <c r="L76" s="5"/>
    </row>
    <row r="77" spans="1:12" s="7" customFormat="1" x14ac:dyDescent="0.15">
      <c r="A77" s="32"/>
      <c r="B77" s="7" t="s">
        <v>809</v>
      </c>
      <c r="C77" s="12"/>
      <c r="L77" s="5"/>
    </row>
    <row r="78" spans="1:12" s="7" customFormat="1" x14ac:dyDescent="0.15">
      <c r="A78" s="32"/>
      <c r="B78" s="7" t="s">
        <v>810</v>
      </c>
      <c r="C78" s="12"/>
      <c r="L78" s="5"/>
    </row>
    <row r="79" spans="1:12" s="7" customFormat="1" x14ac:dyDescent="0.15">
      <c r="A79" s="32"/>
      <c r="C79" s="12"/>
      <c r="L79" s="5"/>
    </row>
    <row r="80" spans="1:12" s="7" customFormat="1" x14ac:dyDescent="0.15">
      <c r="A80" s="32">
        <v>2</v>
      </c>
      <c r="B80" s="7" t="s">
        <v>811</v>
      </c>
      <c r="C80" s="12"/>
      <c r="L80" s="5"/>
    </row>
    <row r="81" spans="1:12" s="7" customFormat="1" x14ac:dyDescent="0.15">
      <c r="A81" s="32"/>
      <c r="B81" s="7" t="s">
        <v>812</v>
      </c>
      <c r="C81" s="12"/>
      <c r="L81" s="5"/>
    </row>
    <row r="82" spans="1:12" s="7" customFormat="1" x14ac:dyDescent="0.15">
      <c r="A82" s="32"/>
      <c r="B82" s="7" t="s">
        <v>813</v>
      </c>
      <c r="C82" s="12"/>
      <c r="L82" s="5"/>
    </row>
    <row r="83" spans="1:12" s="7" customFormat="1" x14ac:dyDescent="0.15">
      <c r="A83" s="32"/>
      <c r="C83" s="12"/>
      <c r="L83" s="5"/>
    </row>
    <row r="84" spans="1:12" s="7" customFormat="1" x14ac:dyDescent="0.15">
      <c r="A84" s="32">
        <v>3</v>
      </c>
      <c r="B84" s="7" t="s">
        <v>42</v>
      </c>
      <c r="C84" s="12"/>
      <c r="L84" s="5"/>
    </row>
    <row r="85" spans="1:12" s="7" customFormat="1" x14ac:dyDescent="0.15">
      <c r="A85" s="32"/>
      <c r="B85" s="7" t="s">
        <v>43</v>
      </c>
      <c r="C85" s="12"/>
      <c r="L85" s="5"/>
    </row>
    <row r="86" spans="1:12" s="7" customFormat="1" x14ac:dyDescent="0.15">
      <c r="A86" s="32"/>
      <c r="B86" s="7" t="s">
        <v>44</v>
      </c>
      <c r="C86" s="12"/>
      <c r="L86" s="5"/>
    </row>
    <row r="87" spans="1:12" s="7" customFormat="1" x14ac:dyDescent="0.15">
      <c r="A87" s="32"/>
      <c r="C87" s="12"/>
      <c r="L87" s="5"/>
    </row>
    <row r="88" spans="1:12" s="7" customFormat="1" x14ac:dyDescent="0.15">
      <c r="A88" s="32">
        <v>4</v>
      </c>
      <c r="B88" s="7" t="s">
        <v>636</v>
      </c>
      <c r="C88" s="12"/>
      <c r="L88" s="5"/>
    </row>
    <row r="89" spans="1:12" s="7" customFormat="1" x14ac:dyDescent="0.15">
      <c r="A89" s="32"/>
      <c r="B89" s="7" t="s">
        <v>637</v>
      </c>
      <c r="C89" s="12"/>
      <c r="L89" s="5"/>
    </row>
    <row r="90" spans="1:12" s="7" customFormat="1" x14ac:dyDescent="0.15">
      <c r="A90" s="32"/>
      <c r="B90" s="7" t="s">
        <v>638</v>
      </c>
      <c r="C90" s="12"/>
      <c r="L90" s="5"/>
    </row>
    <row r="91" spans="1:12" s="7" customFormat="1" x14ac:dyDescent="0.15">
      <c r="A91" s="32"/>
      <c r="C91" s="12"/>
      <c r="L91" s="5"/>
    </row>
    <row r="92" spans="1:12" s="7" customFormat="1" x14ac:dyDescent="0.15">
      <c r="A92" s="32">
        <v>5</v>
      </c>
      <c r="B92" s="7" t="s">
        <v>639</v>
      </c>
      <c r="C92" s="12"/>
      <c r="L92" s="5"/>
    </row>
    <row r="93" spans="1:12" s="7" customFormat="1" x14ac:dyDescent="0.15">
      <c r="A93" s="32"/>
      <c r="B93" s="7" t="s">
        <v>640</v>
      </c>
      <c r="C93" s="12"/>
      <c r="L93" s="5"/>
    </row>
    <row r="94" spans="1:12" s="7" customFormat="1" x14ac:dyDescent="0.15">
      <c r="A94" s="32"/>
      <c r="B94" s="7" t="s">
        <v>641</v>
      </c>
      <c r="C94" s="12"/>
      <c r="L94" s="5"/>
    </row>
    <row r="95" spans="1:12" s="7" customFormat="1" x14ac:dyDescent="0.15">
      <c r="A95" s="32"/>
      <c r="C95" s="12"/>
      <c r="L95" s="5"/>
    </row>
    <row r="96" spans="1:12" s="7" customFormat="1" x14ac:dyDescent="0.15">
      <c r="A96" s="32">
        <v>6</v>
      </c>
      <c r="B96" s="7" t="s">
        <v>642</v>
      </c>
      <c r="C96" s="12"/>
      <c r="L96" s="5"/>
    </row>
    <row r="97" spans="1:12" s="7" customFormat="1" x14ac:dyDescent="0.15">
      <c r="A97" s="32"/>
      <c r="B97" s="7" t="s">
        <v>643</v>
      </c>
      <c r="C97" s="12"/>
      <c r="L97" s="5"/>
    </row>
    <row r="98" spans="1:12" s="7" customFormat="1" x14ac:dyDescent="0.15">
      <c r="A98" s="32"/>
      <c r="B98" s="7" t="s">
        <v>644</v>
      </c>
      <c r="C98" s="12"/>
      <c r="L98" s="5"/>
    </row>
    <row r="99" spans="1:12" s="7" customFormat="1" x14ac:dyDescent="0.15">
      <c r="A99" s="32"/>
      <c r="C99" s="12"/>
      <c r="L99" s="5"/>
    </row>
    <row r="100" spans="1:12" s="7" customFormat="1" x14ac:dyDescent="0.15">
      <c r="A100" s="32">
        <v>7</v>
      </c>
      <c r="B100" s="7" t="s">
        <v>645</v>
      </c>
      <c r="C100" s="12"/>
      <c r="L100" s="5"/>
    </row>
    <row r="101" spans="1:12" s="7" customFormat="1" x14ac:dyDescent="0.15">
      <c r="A101" s="32"/>
      <c r="C101" s="12"/>
      <c r="L101" s="5"/>
    </row>
    <row r="102" spans="1:12" s="7" customFormat="1" x14ac:dyDescent="0.15">
      <c r="A102" s="32">
        <v>8</v>
      </c>
      <c r="B102" s="7" t="s">
        <v>646</v>
      </c>
      <c r="C102" s="12"/>
      <c r="L102" s="5"/>
    </row>
    <row r="103" spans="1:12" s="7" customFormat="1" x14ac:dyDescent="0.15">
      <c r="A103" s="32"/>
      <c r="B103" s="7" t="s">
        <v>647</v>
      </c>
      <c r="C103" s="12"/>
      <c r="L103" s="5"/>
    </row>
    <row r="104" spans="1:12" s="7" customFormat="1" x14ac:dyDescent="0.15">
      <c r="A104" s="32"/>
      <c r="C104" s="12"/>
      <c r="L104" s="5"/>
    </row>
    <row r="105" spans="1:12" s="7" customFormat="1" x14ac:dyDescent="0.15">
      <c r="A105" s="32">
        <v>9</v>
      </c>
      <c r="B105" s="7" t="s">
        <v>648</v>
      </c>
      <c r="C105" s="12"/>
      <c r="L105" s="5"/>
    </row>
    <row r="106" spans="1:12" s="7" customFormat="1" x14ac:dyDescent="0.15">
      <c r="A106" s="32"/>
      <c r="B106" s="7" t="s">
        <v>649</v>
      </c>
      <c r="C106" s="12"/>
      <c r="L106" s="5"/>
    </row>
    <row r="107" spans="1:12" s="7" customFormat="1" x14ac:dyDescent="0.15">
      <c r="A107" s="32"/>
      <c r="B107" s="7" t="s">
        <v>650</v>
      </c>
      <c r="C107" s="12"/>
      <c r="L107" s="5"/>
    </row>
    <row r="108" spans="1:12" s="7" customFormat="1" x14ac:dyDescent="0.15">
      <c r="A108" s="32"/>
      <c r="C108" s="12"/>
      <c r="L108" s="5"/>
    </row>
    <row r="109" spans="1:12" s="7" customFormat="1" x14ac:dyDescent="0.15">
      <c r="A109" s="32">
        <v>10</v>
      </c>
      <c r="B109" s="7" t="s">
        <v>651</v>
      </c>
      <c r="C109" s="12"/>
      <c r="L109" s="5"/>
    </row>
    <row r="110" spans="1:12" s="7" customFormat="1" x14ac:dyDescent="0.15">
      <c r="A110" s="32"/>
      <c r="C110" s="12"/>
      <c r="L110" s="5"/>
    </row>
    <row r="111" spans="1:12" s="7" customFormat="1" x14ac:dyDescent="0.15">
      <c r="A111" s="32">
        <v>11</v>
      </c>
      <c r="B111" s="7" t="s">
        <v>652</v>
      </c>
      <c r="C111" s="12"/>
      <c r="L111" s="5"/>
    </row>
    <row r="112" spans="1:12" s="7" customFormat="1" x14ac:dyDescent="0.15">
      <c r="A112" s="32"/>
      <c r="C112" s="12"/>
      <c r="L112" s="5"/>
    </row>
    <row r="113" spans="1:12" s="7" customFormat="1" x14ac:dyDescent="0.15">
      <c r="A113" s="32" t="s">
        <v>794</v>
      </c>
      <c r="C113" s="12"/>
      <c r="L113" s="5"/>
    </row>
    <row r="114" spans="1:12" s="7" customFormat="1" x14ac:dyDescent="0.15">
      <c r="A114" s="32"/>
      <c r="C114" s="12"/>
      <c r="L114" s="5"/>
    </row>
    <row r="115" spans="1:12" s="7" customFormat="1" x14ac:dyDescent="0.15">
      <c r="A115" s="32"/>
      <c r="C115" s="12"/>
      <c r="L115" s="5"/>
    </row>
    <row r="116" spans="1:12" s="7" customFormat="1" x14ac:dyDescent="0.15">
      <c r="A116" s="32"/>
      <c r="C116" s="12"/>
      <c r="L116" s="5"/>
    </row>
    <row r="117" spans="1:12" s="7" customFormat="1" x14ac:dyDescent="0.15">
      <c r="A117" s="32"/>
      <c r="C117" s="12"/>
      <c r="L117" s="5"/>
    </row>
    <row r="118" spans="1:12" s="7" customFormat="1" x14ac:dyDescent="0.15">
      <c r="A118" s="32"/>
      <c r="C118" s="12"/>
      <c r="L118" s="5"/>
    </row>
    <row r="119" spans="1:12" s="7" customFormat="1" x14ac:dyDescent="0.15">
      <c r="A119" s="32"/>
      <c r="C119" s="12"/>
      <c r="L119" s="5"/>
    </row>
    <row r="120" spans="1:12" s="7" customFormat="1" x14ac:dyDescent="0.15">
      <c r="A120" s="32"/>
      <c r="C120" s="12"/>
      <c r="L120" s="5"/>
    </row>
    <row r="121" spans="1:12" s="7" customFormat="1" x14ac:dyDescent="0.15">
      <c r="A121" s="32"/>
      <c r="C121" s="12"/>
      <c r="L121" s="5"/>
    </row>
    <row r="122" spans="1:12" s="7" customFormat="1" x14ac:dyDescent="0.15">
      <c r="A122" s="32"/>
      <c r="C122" s="12"/>
      <c r="L122" s="5"/>
    </row>
    <row r="123" spans="1:12" s="7" customFormat="1" x14ac:dyDescent="0.15">
      <c r="A123" s="32"/>
      <c r="C123" s="12"/>
      <c r="L123" s="5"/>
    </row>
    <row r="124" spans="1:12" s="7" customFormat="1" x14ac:dyDescent="0.15">
      <c r="A124" s="32"/>
      <c r="C124" s="12"/>
      <c r="L124" s="5"/>
    </row>
    <row r="125" spans="1:12" s="7" customFormat="1" x14ac:dyDescent="0.15">
      <c r="A125" s="32"/>
      <c r="C125" s="12"/>
      <c r="L125" s="5"/>
    </row>
    <row r="126" spans="1:12" s="7" customFormat="1" x14ac:dyDescent="0.15">
      <c r="A126" s="32"/>
      <c r="C126" s="12"/>
      <c r="L126" s="5"/>
    </row>
    <row r="127" spans="1:12" s="7" customFormat="1" x14ac:dyDescent="0.15">
      <c r="A127" s="32"/>
      <c r="C127" s="12"/>
      <c r="L127" s="5"/>
    </row>
    <row r="128" spans="1:12" s="7" customFormat="1" x14ac:dyDescent="0.15">
      <c r="A128" s="32"/>
      <c r="C128" s="12"/>
      <c r="L128" s="5"/>
    </row>
    <row r="129" spans="1:12" s="7" customFormat="1" x14ac:dyDescent="0.15">
      <c r="A129" s="32"/>
      <c r="C129" s="12"/>
      <c r="L129" s="5"/>
    </row>
    <row r="130" spans="1:12" s="7" customFormat="1" x14ac:dyDescent="0.15">
      <c r="A130" s="32"/>
      <c r="C130" s="12"/>
      <c r="L130" s="5"/>
    </row>
    <row r="131" spans="1:12" s="7" customFormat="1" x14ac:dyDescent="0.15">
      <c r="A131" s="32"/>
      <c r="C131" s="12"/>
      <c r="L131" s="5"/>
    </row>
    <row r="132" spans="1:12" s="7" customFormat="1" x14ac:dyDescent="0.15">
      <c r="A132" s="32"/>
      <c r="C132" s="12"/>
      <c r="L132" s="5"/>
    </row>
    <row r="133" spans="1:12" s="7" customFormat="1" x14ac:dyDescent="0.15">
      <c r="A133" s="32"/>
      <c r="C133" s="12"/>
      <c r="L133" s="5"/>
    </row>
    <row r="134" spans="1:12" s="7" customFormat="1" x14ac:dyDescent="0.15">
      <c r="A134" s="37"/>
      <c r="B134" s="35"/>
      <c r="C134" s="20"/>
      <c r="D134" s="35"/>
      <c r="E134" s="35"/>
      <c r="F134" s="35"/>
      <c r="G134" s="35"/>
      <c r="H134" s="35"/>
      <c r="I134" s="35"/>
      <c r="J134" s="35"/>
      <c r="K134" s="35"/>
      <c r="L134" s="36"/>
    </row>
    <row r="135" spans="1:12" s="7" customFormat="1" x14ac:dyDescent="0.15">
      <c r="A135" s="38"/>
      <c r="B135" s="21"/>
      <c r="C135" s="27"/>
      <c r="D135" s="21"/>
      <c r="E135" s="21"/>
      <c r="F135" s="21"/>
      <c r="G135" s="21"/>
      <c r="H135" s="21"/>
      <c r="I135" s="21"/>
      <c r="J135" s="21"/>
      <c r="K135" s="21"/>
      <c r="L135" s="31"/>
    </row>
    <row r="136" spans="1:12" s="7" customFormat="1" ht="12" x14ac:dyDescent="0.2">
      <c r="A136" s="59" t="s">
        <v>653</v>
      </c>
      <c r="B136" s="39"/>
      <c r="C136" s="40"/>
      <c r="D136" s="39"/>
      <c r="E136" s="39"/>
      <c r="F136" s="39"/>
      <c r="G136" s="39"/>
      <c r="H136" s="39"/>
      <c r="I136" s="39"/>
      <c r="J136" s="39"/>
      <c r="K136" s="39"/>
      <c r="L136" s="41"/>
    </row>
    <row r="137" spans="1:12" s="7" customFormat="1" ht="11.25" x14ac:dyDescent="0.15">
      <c r="A137" s="32"/>
      <c r="C137" s="12"/>
      <c r="F137" s="59" t="s">
        <v>654</v>
      </c>
      <c r="L137" s="5"/>
    </row>
    <row r="138" spans="1:12" s="7" customFormat="1" x14ac:dyDescent="0.15">
      <c r="A138" s="32"/>
      <c r="C138" s="12"/>
      <c r="L138" s="5"/>
    </row>
    <row r="139" spans="1:12" s="7" customFormat="1" x14ac:dyDescent="0.15">
      <c r="A139" s="32"/>
      <c r="C139" s="12"/>
      <c r="L139" s="5"/>
    </row>
    <row r="140" spans="1:12" s="7" customFormat="1" x14ac:dyDescent="0.15">
      <c r="A140" s="33" t="s">
        <v>294</v>
      </c>
      <c r="B140" s="10"/>
      <c r="C140" s="24">
        <v>1</v>
      </c>
      <c r="D140" s="7" t="s">
        <v>175</v>
      </c>
      <c r="L140" s="5"/>
    </row>
    <row r="141" spans="1:12" s="7" customFormat="1" x14ac:dyDescent="0.15">
      <c r="A141" s="33"/>
      <c r="B141" s="10"/>
      <c r="C141" s="24"/>
      <c r="L141" s="5"/>
    </row>
    <row r="142" spans="1:12" s="7" customFormat="1" x14ac:dyDescent="0.15">
      <c r="A142" s="33"/>
      <c r="B142" s="10"/>
      <c r="C142" s="24"/>
      <c r="L142" s="5"/>
    </row>
    <row r="143" spans="1:12" s="7" customFormat="1" x14ac:dyDescent="0.15">
      <c r="A143" s="33" t="s">
        <v>294</v>
      </c>
      <c r="B143" s="10"/>
      <c r="C143" s="24">
        <v>2</v>
      </c>
      <c r="D143" s="7" t="s">
        <v>296</v>
      </c>
      <c r="L143" s="5"/>
    </row>
    <row r="144" spans="1:12" s="7" customFormat="1" x14ac:dyDescent="0.15">
      <c r="A144" s="33"/>
      <c r="B144" s="10"/>
      <c r="C144" s="24"/>
      <c r="L144" s="5"/>
    </row>
    <row r="145" spans="1:12" s="7" customFormat="1" x14ac:dyDescent="0.15">
      <c r="A145" s="33"/>
      <c r="B145" s="10"/>
      <c r="C145" s="24"/>
      <c r="L145" s="5"/>
    </row>
    <row r="146" spans="1:12" s="7" customFormat="1" x14ac:dyDescent="0.15">
      <c r="A146" s="33" t="s">
        <v>294</v>
      </c>
      <c r="B146" s="10"/>
      <c r="C146" s="24">
        <v>3</v>
      </c>
      <c r="D146" s="7" t="s">
        <v>6</v>
      </c>
      <c r="L146" s="5"/>
    </row>
    <row r="147" spans="1:12" s="7" customFormat="1" x14ac:dyDescent="0.15">
      <c r="A147" s="33"/>
      <c r="B147" s="10"/>
      <c r="C147" s="24"/>
      <c r="L147" s="5"/>
    </row>
    <row r="148" spans="1:12" s="7" customFormat="1" x14ac:dyDescent="0.15">
      <c r="A148" s="33"/>
      <c r="B148" s="10"/>
      <c r="C148" s="24"/>
      <c r="L148" s="5"/>
    </row>
    <row r="149" spans="1:12" s="7" customFormat="1" x14ac:dyDescent="0.15">
      <c r="A149" s="33" t="s">
        <v>294</v>
      </c>
      <c r="B149" s="10"/>
      <c r="C149" s="24">
        <v>4</v>
      </c>
      <c r="D149" s="7" t="s">
        <v>219</v>
      </c>
      <c r="L149" s="5"/>
    </row>
    <row r="150" spans="1:12" s="7" customFormat="1" x14ac:dyDescent="0.15">
      <c r="A150" s="33"/>
      <c r="B150" s="10"/>
      <c r="C150" s="24"/>
      <c r="L150" s="5"/>
    </row>
    <row r="151" spans="1:12" s="7" customFormat="1" x14ac:dyDescent="0.15">
      <c r="A151" s="33"/>
      <c r="B151" s="10"/>
      <c r="C151" s="24"/>
      <c r="L151" s="5"/>
    </row>
    <row r="152" spans="1:12" s="7" customFormat="1" x14ac:dyDescent="0.15">
      <c r="A152" s="33" t="s">
        <v>294</v>
      </c>
      <c r="B152" s="10"/>
      <c r="C152" s="24">
        <v>5</v>
      </c>
      <c r="D152" s="7" t="s">
        <v>7</v>
      </c>
      <c r="L152" s="5"/>
    </row>
    <row r="153" spans="1:12" s="7" customFormat="1" x14ac:dyDescent="0.15">
      <c r="A153" s="33"/>
      <c r="B153" s="10"/>
      <c r="C153" s="24"/>
      <c r="L153" s="5"/>
    </row>
    <row r="154" spans="1:12" s="7" customFormat="1" x14ac:dyDescent="0.15">
      <c r="A154" s="33"/>
      <c r="B154" s="10"/>
      <c r="C154" s="24"/>
      <c r="L154" s="5"/>
    </row>
    <row r="155" spans="1:12" s="7" customFormat="1" x14ac:dyDescent="0.15">
      <c r="A155" s="33" t="s">
        <v>294</v>
      </c>
      <c r="B155" s="10"/>
      <c r="C155" s="24">
        <v>6</v>
      </c>
      <c r="D155" s="7" t="s">
        <v>174</v>
      </c>
      <c r="L155" s="5"/>
    </row>
    <row r="156" spans="1:12" s="7" customFormat="1" x14ac:dyDescent="0.15">
      <c r="A156" s="32"/>
      <c r="C156" s="12"/>
      <c r="L156" s="5"/>
    </row>
    <row r="157" spans="1:12" s="7" customFormat="1" x14ac:dyDescent="0.15">
      <c r="A157" s="32"/>
      <c r="L157" s="5"/>
    </row>
    <row r="158" spans="1:12" s="7" customFormat="1" x14ac:dyDescent="0.15">
      <c r="A158" s="33" t="s">
        <v>295</v>
      </c>
      <c r="B158" s="10"/>
      <c r="C158" s="24" t="s">
        <v>222</v>
      </c>
      <c r="D158" s="7" t="s">
        <v>525</v>
      </c>
      <c r="L158" s="5"/>
    </row>
    <row r="159" spans="1:12" s="7" customFormat="1" x14ac:dyDescent="0.15">
      <c r="A159" s="32"/>
      <c r="C159" s="12"/>
      <c r="L159" s="5"/>
    </row>
    <row r="160" spans="1:12" s="7" customFormat="1" ht="10.5" hidden="1" customHeight="1" x14ac:dyDescent="0.15">
      <c r="A160" s="32"/>
      <c r="C160" s="12"/>
      <c r="L160" s="5"/>
    </row>
    <row r="161" spans="1:12" s="7" customFormat="1" ht="10.5" hidden="1" customHeight="1" x14ac:dyDescent="0.15">
      <c r="A161" s="32" t="s">
        <v>609</v>
      </c>
      <c r="C161" s="12"/>
      <c r="D161" s="7" t="s">
        <v>525</v>
      </c>
      <c r="L161" s="5"/>
    </row>
    <row r="162" spans="1:12" s="7" customFormat="1" ht="10.5" hidden="1" customHeight="1" x14ac:dyDescent="0.15">
      <c r="A162" s="32"/>
      <c r="C162" s="12"/>
      <c r="L162" s="5"/>
    </row>
    <row r="163" spans="1:12" s="7" customFormat="1" ht="10.5" hidden="1" customHeight="1" x14ac:dyDescent="0.15">
      <c r="A163" s="32" t="s">
        <v>609</v>
      </c>
      <c r="C163" s="12"/>
      <c r="L163" s="5"/>
    </row>
    <row r="164" spans="1:12" s="7" customFormat="1" ht="10.5" hidden="1" customHeight="1" x14ac:dyDescent="0.15">
      <c r="A164" s="32"/>
      <c r="C164" s="12"/>
      <c r="L164" s="5"/>
    </row>
    <row r="165" spans="1:12" s="7" customFormat="1" ht="10.5" hidden="1" customHeight="1" x14ac:dyDescent="0.15">
      <c r="A165" s="32" t="s">
        <v>526</v>
      </c>
      <c r="C165" s="12"/>
      <c r="L165" s="5"/>
    </row>
    <row r="166" spans="1:12" s="7" customFormat="1" ht="10.5" hidden="1" customHeight="1" x14ac:dyDescent="0.15">
      <c r="A166" s="32"/>
      <c r="C166" s="12"/>
      <c r="L166" s="5"/>
    </row>
    <row r="167" spans="1:12" s="7" customFormat="1" ht="10.5" hidden="1" customHeight="1" x14ac:dyDescent="0.15">
      <c r="A167" s="32" t="s">
        <v>527</v>
      </c>
      <c r="C167" s="12"/>
      <c r="L167" s="5"/>
    </row>
    <row r="168" spans="1:12" s="7" customFormat="1" ht="10.5" hidden="1" customHeight="1" x14ac:dyDescent="0.15">
      <c r="A168" s="32"/>
      <c r="C168" s="12"/>
      <c r="L168" s="5"/>
    </row>
    <row r="169" spans="1:12" s="7" customFormat="1" ht="10.5" hidden="1" customHeight="1" x14ac:dyDescent="0.15">
      <c r="A169" s="32" t="s">
        <v>528</v>
      </c>
      <c r="C169" s="12"/>
      <c r="L169" s="5"/>
    </row>
    <row r="170" spans="1:12" s="7" customFormat="1" ht="10.5" hidden="1" customHeight="1" x14ac:dyDescent="0.15">
      <c r="A170" s="32"/>
      <c r="C170" s="12"/>
      <c r="L170" s="5"/>
    </row>
    <row r="171" spans="1:12" s="7" customFormat="1" ht="10.5" hidden="1" customHeight="1" x14ac:dyDescent="0.15">
      <c r="A171" s="32" t="s">
        <v>528</v>
      </c>
      <c r="C171" s="12"/>
      <c r="L171" s="5"/>
    </row>
    <row r="172" spans="1:12" s="7" customFormat="1" ht="10.5" hidden="1" customHeight="1" x14ac:dyDescent="0.15">
      <c r="A172" s="32"/>
      <c r="C172" s="12"/>
      <c r="L172" s="5"/>
    </row>
    <row r="173" spans="1:12" s="7" customFormat="1" ht="10.5" hidden="1" customHeight="1" x14ac:dyDescent="0.15">
      <c r="A173" s="32"/>
      <c r="C173" s="12"/>
      <c r="L173" s="5"/>
    </row>
    <row r="174" spans="1:12" s="7" customFormat="1" ht="10.5" hidden="1" customHeight="1" x14ac:dyDescent="0.15">
      <c r="A174" s="32"/>
      <c r="C174" s="12"/>
      <c r="L174" s="5"/>
    </row>
    <row r="175" spans="1:12" s="7" customFormat="1" ht="10.5" hidden="1" customHeight="1" x14ac:dyDescent="0.15">
      <c r="A175" s="32"/>
      <c r="C175" s="12"/>
      <c r="L175" s="5"/>
    </row>
    <row r="176" spans="1:12" s="7" customFormat="1" x14ac:dyDescent="0.15">
      <c r="A176" s="32"/>
      <c r="C176" s="12"/>
      <c r="L176" s="5"/>
    </row>
    <row r="177" spans="1:12" s="7" customFormat="1" x14ac:dyDescent="0.15">
      <c r="A177" s="32"/>
      <c r="C177" s="12"/>
      <c r="L177" s="5"/>
    </row>
    <row r="178" spans="1:12" s="7" customFormat="1" x14ac:dyDescent="0.15">
      <c r="A178" s="32"/>
      <c r="C178" s="12"/>
      <c r="L178" s="5"/>
    </row>
    <row r="179" spans="1:12" s="7" customFormat="1" x14ac:dyDescent="0.15">
      <c r="A179" s="32"/>
      <c r="C179" s="12"/>
      <c r="L179" s="5"/>
    </row>
    <row r="180" spans="1:12" s="7" customFormat="1" x14ac:dyDescent="0.15">
      <c r="A180" s="32"/>
      <c r="C180" s="12"/>
      <c r="L180" s="5"/>
    </row>
    <row r="181" spans="1:12" s="7" customFormat="1" x14ac:dyDescent="0.15">
      <c r="A181" s="32"/>
      <c r="C181" s="12"/>
      <c r="L181" s="5"/>
    </row>
    <row r="182" spans="1:12" s="7" customFormat="1" x14ac:dyDescent="0.15">
      <c r="A182" s="32"/>
      <c r="C182" s="12"/>
      <c r="L182" s="5"/>
    </row>
    <row r="183" spans="1:12" s="7" customFormat="1" x14ac:dyDescent="0.15">
      <c r="A183" s="32"/>
      <c r="C183" s="12"/>
      <c r="L183" s="5"/>
    </row>
    <row r="184" spans="1:12" s="7" customFormat="1" x14ac:dyDescent="0.15">
      <c r="A184" s="32"/>
      <c r="C184" s="12"/>
      <c r="L184" s="5"/>
    </row>
    <row r="185" spans="1:12" s="7" customFormat="1" x14ac:dyDescent="0.15">
      <c r="A185" s="32"/>
      <c r="C185" s="12"/>
      <c r="L185" s="5"/>
    </row>
    <row r="186" spans="1:12" s="7" customFormat="1" x14ac:dyDescent="0.15">
      <c r="A186" s="32"/>
      <c r="C186" s="12"/>
      <c r="L186" s="5"/>
    </row>
    <row r="187" spans="1:12" s="7" customFormat="1" x14ac:dyDescent="0.15">
      <c r="A187" s="32"/>
      <c r="C187" s="12"/>
      <c r="L187" s="5"/>
    </row>
    <row r="188" spans="1:12" s="7" customFormat="1" x14ac:dyDescent="0.15">
      <c r="A188" s="32"/>
      <c r="C188" s="12"/>
      <c r="L188" s="5"/>
    </row>
    <row r="189" spans="1:12" s="7" customFormat="1" x14ac:dyDescent="0.15">
      <c r="A189" s="32"/>
      <c r="C189" s="12"/>
      <c r="L189" s="5"/>
    </row>
    <row r="190" spans="1:12" s="7" customFormat="1" x14ac:dyDescent="0.15">
      <c r="A190" s="32"/>
      <c r="C190" s="12"/>
      <c r="L190" s="5"/>
    </row>
    <row r="191" spans="1:12" s="7" customFormat="1" x14ac:dyDescent="0.15">
      <c r="A191" s="32"/>
      <c r="C191" s="12"/>
      <c r="L191" s="5"/>
    </row>
    <row r="192" spans="1:12" s="7" customFormat="1" x14ac:dyDescent="0.15">
      <c r="A192" s="32"/>
      <c r="C192" s="12"/>
      <c r="L192" s="5"/>
    </row>
    <row r="193" spans="1:12" s="7" customFormat="1" x14ac:dyDescent="0.15">
      <c r="A193" s="32"/>
      <c r="C193" s="12"/>
      <c r="L193" s="5"/>
    </row>
    <row r="194" spans="1:12" s="7" customFormat="1" x14ac:dyDescent="0.15">
      <c r="A194" s="32"/>
      <c r="C194" s="12"/>
      <c r="L194" s="5"/>
    </row>
    <row r="195" spans="1:12" s="7" customFormat="1" x14ac:dyDescent="0.15">
      <c r="A195" s="32"/>
      <c r="C195" s="12"/>
      <c r="L195" s="5"/>
    </row>
    <row r="196" spans="1:12" s="7" customFormat="1" x14ac:dyDescent="0.15">
      <c r="A196" s="32"/>
      <c r="C196" s="12"/>
      <c r="L196" s="5"/>
    </row>
    <row r="197" spans="1:12" s="7" customFormat="1" x14ac:dyDescent="0.15">
      <c r="A197" s="32"/>
      <c r="C197" s="12"/>
      <c r="L197" s="5"/>
    </row>
    <row r="198" spans="1:12" s="7" customFormat="1" x14ac:dyDescent="0.15">
      <c r="A198" s="32"/>
      <c r="C198" s="12"/>
      <c r="L198" s="5"/>
    </row>
    <row r="199" spans="1:12" s="7" customFormat="1" x14ac:dyDescent="0.15">
      <c r="A199" s="32"/>
      <c r="C199" s="12"/>
      <c r="L199" s="5"/>
    </row>
    <row r="200" spans="1:12" s="7" customFormat="1" x14ac:dyDescent="0.15">
      <c r="A200" s="32"/>
      <c r="C200" s="12"/>
      <c r="L200" s="5"/>
    </row>
    <row r="201" spans="1:12" s="7" customFormat="1" x14ac:dyDescent="0.15">
      <c r="A201" s="32"/>
      <c r="C201" s="12"/>
      <c r="L201" s="5"/>
    </row>
    <row r="202" spans="1:12" s="7" customFormat="1" x14ac:dyDescent="0.15">
      <c r="A202" s="32"/>
      <c r="C202" s="12"/>
      <c r="L202" s="5"/>
    </row>
    <row r="203" spans="1:12" s="7" customFormat="1" x14ac:dyDescent="0.15">
      <c r="A203" s="32"/>
      <c r="C203" s="12"/>
      <c r="L203" s="5"/>
    </row>
    <row r="204" spans="1:12" s="7" customFormat="1" x14ac:dyDescent="0.15">
      <c r="A204" s="32"/>
      <c r="C204" s="12"/>
      <c r="L204" s="5"/>
    </row>
    <row r="205" spans="1:12" s="7" customFormat="1" x14ac:dyDescent="0.15">
      <c r="A205" s="32"/>
      <c r="C205" s="12"/>
      <c r="L205" s="5"/>
    </row>
    <row r="206" spans="1:12" s="7" customFormat="1" x14ac:dyDescent="0.15">
      <c r="A206" s="32"/>
      <c r="C206" s="12"/>
      <c r="L206" s="5"/>
    </row>
    <row r="207" spans="1:12" s="7" customFormat="1" x14ac:dyDescent="0.15">
      <c r="A207" s="32"/>
      <c r="C207" s="12"/>
      <c r="L207" s="5"/>
    </row>
    <row r="208" spans="1:12" s="7" customFormat="1" x14ac:dyDescent="0.15">
      <c r="A208" s="32"/>
      <c r="C208" s="12"/>
      <c r="L208" s="5"/>
    </row>
    <row r="209" spans="1:12" s="7" customFormat="1" x14ac:dyDescent="0.15">
      <c r="A209" s="32"/>
      <c r="C209" s="12"/>
      <c r="L209" s="5"/>
    </row>
    <row r="210" spans="1:12" s="7" customFormat="1" x14ac:dyDescent="0.15">
      <c r="A210" s="32"/>
      <c r="C210" s="12"/>
      <c r="L210" s="5"/>
    </row>
    <row r="211" spans="1:12" s="7" customFormat="1" x14ac:dyDescent="0.15">
      <c r="A211" s="32"/>
      <c r="C211" s="12"/>
      <c r="L211" s="5"/>
    </row>
    <row r="212" spans="1:12" s="7" customFormat="1" x14ac:dyDescent="0.15">
      <c r="A212" s="32"/>
      <c r="C212" s="12"/>
      <c r="L212" s="5"/>
    </row>
    <row r="213" spans="1:12" s="7" customFormat="1" x14ac:dyDescent="0.15">
      <c r="A213" s="32"/>
      <c r="C213" s="12"/>
      <c r="L213" s="5"/>
    </row>
    <row r="214" spans="1:12" s="7" customFormat="1" x14ac:dyDescent="0.15">
      <c r="A214" s="32"/>
      <c r="C214" s="12"/>
      <c r="L214" s="5"/>
    </row>
    <row r="215" spans="1:12" s="7" customFormat="1" x14ac:dyDescent="0.15">
      <c r="A215" s="32"/>
      <c r="C215" s="12"/>
      <c r="L215" s="5"/>
    </row>
    <row r="216" spans="1:12" s="7" customFormat="1" x14ac:dyDescent="0.15">
      <c r="A216" s="32"/>
      <c r="C216" s="12"/>
      <c r="L216" s="5"/>
    </row>
    <row r="217" spans="1:12" s="7" customFormat="1" x14ac:dyDescent="0.15">
      <c r="A217" s="37"/>
      <c r="B217" s="35"/>
      <c r="C217" s="20"/>
      <c r="D217" s="35"/>
      <c r="E217" s="35"/>
      <c r="F217" s="35"/>
      <c r="G217" s="35"/>
      <c r="H217" s="35"/>
      <c r="I217" s="35"/>
      <c r="J217" s="35"/>
      <c r="K217" s="35"/>
      <c r="L217" s="36"/>
    </row>
    <row r="218" spans="1:12" x14ac:dyDescent="0.15">
      <c r="A218" s="38"/>
      <c r="B218" s="21"/>
      <c r="C218" s="27"/>
      <c r="D218" s="21"/>
      <c r="E218" s="21"/>
      <c r="F218" s="21"/>
      <c r="G218" s="21"/>
      <c r="H218" s="21"/>
      <c r="I218" s="21"/>
      <c r="J218" s="21"/>
      <c r="K218" s="21"/>
      <c r="L218" s="31"/>
    </row>
    <row r="219" spans="1:12" x14ac:dyDescent="0.15">
      <c r="A219" s="32"/>
      <c r="B219" s="29" t="str">
        <f>+A5</f>
        <v>PROPOSED DEVELOPMENT ON PLOT L.R. NO. 330 / 397, RIARA ROAD - NAIROBI</v>
      </c>
      <c r="C219" s="12"/>
      <c r="D219" s="7"/>
      <c r="E219" s="7"/>
      <c r="F219" s="7"/>
      <c r="G219" s="7"/>
      <c r="H219" s="7"/>
      <c r="I219" s="7"/>
      <c r="J219" s="7"/>
      <c r="K219" s="7"/>
      <c r="L219" s="5"/>
    </row>
    <row r="220" spans="1:12" x14ac:dyDescent="0.15">
      <c r="A220" s="32"/>
      <c r="B220" s="29" t="s">
        <v>612</v>
      </c>
      <c r="C220" s="12"/>
      <c r="D220" s="7"/>
      <c r="E220" s="7"/>
      <c r="F220" s="7"/>
      <c r="G220" s="7"/>
      <c r="H220" s="7"/>
      <c r="I220" s="7"/>
      <c r="J220" s="7"/>
      <c r="K220" s="7"/>
      <c r="L220" s="5"/>
    </row>
    <row r="221" spans="1:12" x14ac:dyDescent="0.15">
      <c r="A221" s="32"/>
      <c r="B221" s="29" t="str">
        <f>+A7</f>
        <v>FOR TRIDENT ESTATES</v>
      </c>
      <c r="C221" s="12"/>
      <c r="D221" s="7"/>
      <c r="E221" s="7"/>
      <c r="F221" s="7"/>
      <c r="G221" s="7"/>
      <c r="H221" s="7"/>
      <c r="I221" s="7"/>
      <c r="J221" s="7"/>
      <c r="K221" s="7"/>
      <c r="L221" s="5"/>
    </row>
    <row r="222" spans="1:12" x14ac:dyDescent="0.15">
      <c r="A222" s="32"/>
      <c r="B222" s="10"/>
      <c r="C222" s="12"/>
      <c r="D222" s="7"/>
      <c r="E222" s="7"/>
      <c r="F222" s="7"/>
      <c r="G222" s="7"/>
      <c r="H222" s="7"/>
      <c r="I222" s="7"/>
      <c r="J222" s="7"/>
      <c r="K222" s="7"/>
      <c r="L222" s="5"/>
    </row>
    <row r="223" spans="1:12" x14ac:dyDescent="0.15">
      <c r="A223" s="32"/>
      <c r="B223" s="10"/>
      <c r="C223" s="12"/>
      <c r="D223" s="7"/>
      <c r="E223" s="7"/>
      <c r="F223" s="7"/>
      <c r="G223" s="7"/>
      <c r="H223" s="7"/>
      <c r="I223" s="7"/>
      <c r="J223" s="7"/>
      <c r="K223" s="7"/>
      <c r="L223" s="5"/>
    </row>
    <row r="224" spans="1:12" x14ac:dyDescent="0.15">
      <c r="A224" s="32"/>
      <c r="B224" s="10" t="s">
        <v>614</v>
      </c>
      <c r="C224" s="12"/>
      <c r="D224" s="7"/>
      <c r="E224" s="7"/>
      <c r="F224" s="7"/>
      <c r="G224" s="7"/>
      <c r="H224" s="7"/>
      <c r="I224" s="7"/>
      <c r="J224" s="7"/>
      <c r="K224" s="7"/>
      <c r="L224" s="5"/>
    </row>
    <row r="225" spans="1:12" x14ac:dyDescent="0.15">
      <c r="A225" s="32"/>
      <c r="B225" s="7"/>
      <c r="C225" s="12"/>
      <c r="D225" s="7"/>
      <c r="E225" s="7"/>
      <c r="F225" s="7"/>
      <c r="G225" s="7"/>
      <c r="H225" s="7"/>
      <c r="I225" s="7"/>
      <c r="J225" s="7"/>
      <c r="K225" s="7"/>
      <c r="L225" s="5"/>
    </row>
    <row r="226" spans="1:12" x14ac:dyDescent="0.15">
      <c r="A226" s="32"/>
      <c r="B226" s="7"/>
      <c r="C226" s="12"/>
      <c r="D226" s="7"/>
      <c r="E226" s="7"/>
      <c r="F226" s="7"/>
      <c r="G226" s="7"/>
      <c r="H226" s="7"/>
      <c r="I226" s="7"/>
      <c r="J226" s="7"/>
      <c r="K226" s="7"/>
      <c r="L226" s="5"/>
    </row>
    <row r="227" spans="1:12" x14ac:dyDescent="0.15">
      <c r="A227" s="32"/>
      <c r="B227" s="10" t="s">
        <v>8</v>
      </c>
      <c r="C227" s="12"/>
      <c r="D227" s="7"/>
      <c r="E227" s="7"/>
      <c r="F227" s="7"/>
      <c r="G227" s="7"/>
      <c r="H227" s="7"/>
      <c r="I227" s="7"/>
      <c r="J227" s="7"/>
      <c r="K227" s="7"/>
      <c r="L227" s="5"/>
    </row>
    <row r="228" spans="1:12" x14ac:dyDescent="0.15">
      <c r="A228" s="32"/>
      <c r="B228" s="10" t="s">
        <v>9</v>
      </c>
      <c r="C228" s="12"/>
      <c r="D228" s="7"/>
      <c r="E228" s="7"/>
      <c r="F228" s="7"/>
      <c r="G228" s="7"/>
      <c r="H228" s="7"/>
      <c r="I228" s="7"/>
      <c r="J228" s="7"/>
      <c r="K228" s="7"/>
      <c r="L228" s="5"/>
    </row>
    <row r="229" spans="1:12" x14ac:dyDescent="0.15">
      <c r="A229" s="32"/>
      <c r="B229" s="10" t="s">
        <v>529</v>
      </c>
      <c r="C229" s="12"/>
      <c r="D229" s="7"/>
      <c r="E229" s="7"/>
      <c r="F229" s="7"/>
      <c r="G229" s="7"/>
      <c r="H229" s="7"/>
      <c r="I229" s="7"/>
      <c r="J229" s="7"/>
      <c r="K229" s="7"/>
      <c r="L229" s="5"/>
    </row>
    <row r="230" spans="1:12" x14ac:dyDescent="0.15">
      <c r="A230" s="32"/>
      <c r="B230" s="7"/>
      <c r="C230" s="12"/>
      <c r="D230" s="7"/>
      <c r="E230" s="7"/>
      <c r="F230" s="7"/>
      <c r="G230" s="7"/>
      <c r="H230" s="7"/>
      <c r="I230" s="7"/>
      <c r="J230" s="7"/>
      <c r="K230" s="7"/>
      <c r="L230" s="5"/>
    </row>
    <row r="231" spans="1:12" x14ac:dyDescent="0.15">
      <c r="A231" s="32"/>
      <c r="B231" s="7"/>
      <c r="C231" s="12"/>
      <c r="D231" s="7"/>
      <c r="E231" s="7"/>
      <c r="F231" s="7"/>
      <c r="G231" s="7"/>
      <c r="H231" s="7"/>
      <c r="I231" s="7"/>
      <c r="J231" s="7"/>
      <c r="K231" s="7"/>
      <c r="L231" s="5"/>
    </row>
    <row r="232" spans="1:12" s="7" customFormat="1" x14ac:dyDescent="0.15">
      <c r="A232" s="32"/>
      <c r="B232" s="7" t="s">
        <v>530</v>
      </c>
      <c r="C232" s="12"/>
      <c r="L232" s="5"/>
    </row>
    <row r="233" spans="1:12" s="7" customFormat="1" x14ac:dyDescent="0.15">
      <c r="A233" s="32"/>
      <c r="C233" s="12"/>
      <c r="L233" s="5"/>
    </row>
    <row r="234" spans="1:12" s="7" customFormat="1" x14ac:dyDescent="0.15">
      <c r="A234" s="32"/>
      <c r="C234" s="12"/>
      <c r="L234" s="5"/>
    </row>
    <row r="235" spans="1:12" s="7" customFormat="1" x14ac:dyDescent="0.15">
      <c r="A235" s="32"/>
      <c r="B235" s="7" t="s">
        <v>468</v>
      </c>
      <c r="C235" s="29" t="s">
        <v>303</v>
      </c>
      <c r="D235" s="10"/>
      <c r="E235" s="10"/>
      <c r="F235" s="10"/>
      <c r="G235" s="10"/>
      <c r="H235" s="10"/>
      <c r="L235" s="5"/>
    </row>
    <row r="236" spans="1:12" s="7" customFormat="1" x14ac:dyDescent="0.15">
      <c r="A236" s="32"/>
      <c r="B236" s="7" t="s">
        <v>469</v>
      </c>
      <c r="C236" s="12"/>
      <c r="L236" s="5"/>
    </row>
    <row r="237" spans="1:12" s="7" customFormat="1" x14ac:dyDescent="0.15">
      <c r="A237" s="32"/>
      <c r="B237" s="7" t="s">
        <v>531</v>
      </c>
      <c r="C237" s="12"/>
      <c r="L237" s="5"/>
    </row>
    <row r="238" spans="1:12" s="7" customFormat="1" x14ac:dyDescent="0.15">
      <c r="A238" s="32"/>
      <c r="B238" s="7" t="s">
        <v>532</v>
      </c>
      <c r="C238" s="12"/>
      <c r="L238" s="5"/>
    </row>
    <row r="239" spans="1:12" x14ac:dyDescent="0.15">
      <c r="A239" s="32"/>
      <c r="B239" s="7"/>
      <c r="C239" s="12"/>
      <c r="D239" s="7"/>
      <c r="E239" s="7"/>
      <c r="F239" s="7"/>
      <c r="G239" s="7"/>
      <c r="H239" s="7"/>
      <c r="I239" s="7"/>
      <c r="J239" s="7"/>
      <c r="K239" s="7"/>
      <c r="L239" s="5"/>
    </row>
    <row r="240" spans="1:12" x14ac:dyDescent="0.15">
      <c r="A240" s="32"/>
      <c r="B240" s="7"/>
      <c r="C240" s="12"/>
      <c r="D240" s="7"/>
      <c r="E240" s="7"/>
      <c r="F240" s="7"/>
      <c r="G240" s="7"/>
      <c r="H240" s="7"/>
      <c r="I240" s="7"/>
      <c r="J240" s="7"/>
      <c r="K240" s="7"/>
      <c r="L240" s="5"/>
    </row>
    <row r="241" spans="1:12" x14ac:dyDescent="0.15">
      <c r="A241" s="25"/>
      <c r="B241" s="10" t="s">
        <v>297</v>
      </c>
      <c r="C241" s="10"/>
      <c r="D241" s="7" t="s">
        <v>299</v>
      </c>
      <c r="E241" s="7" t="s">
        <v>300</v>
      </c>
      <c r="F241" s="7"/>
      <c r="G241" s="12"/>
      <c r="H241" s="12"/>
      <c r="I241" s="7"/>
      <c r="J241" s="7"/>
      <c r="K241" s="7"/>
      <c r="L241" s="5"/>
    </row>
    <row r="242" spans="1:12" x14ac:dyDescent="0.15">
      <c r="A242" s="25"/>
      <c r="B242" s="7"/>
      <c r="C242" s="7"/>
      <c r="D242" s="7"/>
      <c r="E242" s="7"/>
      <c r="F242" s="7"/>
      <c r="G242" s="12"/>
      <c r="H242" s="12"/>
      <c r="I242" s="7"/>
      <c r="J242" s="7"/>
      <c r="K242" s="7"/>
      <c r="L242" s="5"/>
    </row>
    <row r="243" spans="1:12" x14ac:dyDescent="0.15">
      <c r="A243" s="25"/>
      <c r="B243" s="7" t="s">
        <v>712</v>
      </c>
      <c r="C243" s="7"/>
      <c r="D243" s="10"/>
      <c r="E243" s="10"/>
      <c r="F243" s="10"/>
      <c r="G243" s="24"/>
      <c r="H243" s="24"/>
      <c r="I243" s="10"/>
      <c r="J243" s="10"/>
      <c r="K243" s="7"/>
      <c r="L243" s="5"/>
    </row>
    <row r="244" spans="1:12" x14ac:dyDescent="0.15">
      <c r="A244" s="25"/>
      <c r="B244" s="7"/>
      <c r="C244" s="7"/>
      <c r="D244" s="7"/>
      <c r="E244" s="7"/>
      <c r="F244" s="7"/>
      <c r="G244" s="12"/>
      <c r="H244" s="12"/>
      <c r="I244" s="7"/>
      <c r="J244" s="7"/>
      <c r="K244" s="7"/>
      <c r="L244" s="5"/>
    </row>
    <row r="245" spans="1:12" x14ac:dyDescent="0.15">
      <c r="A245" s="25"/>
      <c r="B245" s="7" t="s">
        <v>298</v>
      </c>
      <c r="C245" s="7"/>
      <c r="D245" s="7"/>
      <c r="E245" s="7"/>
      <c r="F245" s="7"/>
      <c r="G245" s="12"/>
      <c r="H245" s="12"/>
      <c r="I245" s="7"/>
      <c r="J245" s="7"/>
      <c r="K245" s="7"/>
      <c r="L245" s="5"/>
    </row>
    <row r="246" spans="1:12" x14ac:dyDescent="0.15">
      <c r="A246" s="25"/>
      <c r="B246" s="7"/>
      <c r="C246" s="7"/>
      <c r="D246" s="7"/>
      <c r="E246" s="7"/>
      <c r="F246" s="7"/>
      <c r="G246" s="12"/>
      <c r="H246" s="12"/>
      <c r="I246" s="7"/>
      <c r="J246" s="7"/>
      <c r="K246" s="7"/>
      <c r="L246" s="5"/>
    </row>
    <row r="247" spans="1:12" x14ac:dyDescent="0.15">
      <c r="A247" s="25"/>
      <c r="B247" s="7"/>
      <c r="C247" s="7"/>
      <c r="D247" s="7"/>
      <c r="E247" s="7"/>
      <c r="F247" s="7"/>
      <c r="G247" s="12"/>
      <c r="H247" s="12"/>
      <c r="I247" s="7"/>
      <c r="J247" s="7"/>
      <c r="K247" s="7"/>
      <c r="L247" s="5"/>
    </row>
    <row r="248" spans="1:12" x14ac:dyDescent="0.15">
      <c r="A248" s="25"/>
      <c r="B248" s="7" t="s">
        <v>301</v>
      </c>
      <c r="C248" s="7"/>
      <c r="D248" s="7"/>
      <c r="E248" s="7"/>
      <c r="F248" s="7"/>
      <c r="G248" s="12"/>
      <c r="H248" s="12"/>
      <c r="I248" s="7"/>
      <c r="J248" s="7"/>
      <c r="K248" s="7"/>
      <c r="L248" s="5"/>
    </row>
    <row r="249" spans="1:12" x14ac:dyDescent="0.15">
      <c r="A249" s="25"/>
      <c r="B249" s="23"/>
      <c r="C249" s="7"/>
      <c r="D249" s="7"/>
      <c r="E249" s="7"/>
      <c r="F249" s="7"/>
      <c r="G249" s="12"/>
      <c r="H249" s="12"/>
      <c r="I249" s="7"/>
      <c r="J249" s="7"/>
      <c r="K249" s="7"/>
      <c r="L249" s="5"/>
    </row>
    <row r="250" spans="1:12" x14ac:dyDescent="0.15">
      <c r="A250" s="25"/>
      <c r="B250" s="23"/>
      <c r="C250" s="7"/>
      <c r="D250" s="7"/>
      <c r="E250" s="7"/>
      <c r="F250" s="7"/>
      <c r="G250" s="12"/>
      <c r="H250" s="12"/>
      <c r="I250" s="7"/>
      <c r="J250" s="7"/>
      <c r="K250" s="7"/>
      <c r="L250" s="5"/>
    </row>
    <row r="251" spans="1:12" x14ac:dyDescent="0.15">
      <c r="A251" s="32"/>
      <c r="B251" s="7"/>
      <c r="C251" s="12"/>
      <c r="D251" s="7"/>
      <c r="E251" s="7"/>
      <c r="F251" s="7"/>
      <c r="G251" s="7"/>
      <c r="H251" s="7"/>
      <c r="I251" s="7"/>
      <c r="J251" s="7"/>
      <c r="K251" s="7"/>
      <c r="L251" s="5"/>
    </row>
    <row r="252" spans="1:12" x14ac:dyDescent="0.15">
      <c r="A252" s="32"/>
      <c r="B252" s="7"/>
      <c r="C252" s="12"/>
      <c r="D252" s="7"/>
      <c r="E252" s="7"/>
      <c r="F252" s="7"/>
      <c r="G252" s="7"/>
      <c r="H252" s="7"/>
      <c r="I252" s="7"/>
      <c r="J252" s="7"/>
      <c r="K252" s="7"/>
      <c r="L252" s="5"/>
    </row>
    <row r="253" spans="1:12" x14ac:dyDescent="0.15">
      <c r="A253" s="25"/>
      <c r="B253" s="10" t="s">
        <v>533</v>
      </c>
      <c r="C253" s="10"/>
      <c r="D253" s="7"/>
      <c r="E253" s="7"/>
      <c r="F253" s="24" t="s">
        <v>302</v>
      </c>
      <c r="G253" s="24"/>
      <c r="H253" s="7" t="s">
        <v>534</v>
      </c>
      <c r="I253" s="7"/>
      <c r="J253" s="7"/>
      <c r="K253" s="7"/>
      <c r="L253" s="5"/>
    </row>
    <row r="254" spans="1:12" x14ac:dyDescent="0.15">
      <c r="A254" s="25"/>
      <c r="B254" s="7"/>
      <c r="C254" s="7"/>
      <c r="D254" s="7"/>
      <c r="E254" s="7"/>
      <c r="F254" s="7"/>
      <c r="G254" s="12"/>
      <c r="H254" s="7" t="s">
        <v>535</v>
      </c>
      <c r="I254" s="7"/>
      <c r="J254" s="7"/>
      <c r="K254" s="7"/>
      <c r="L254" s="5"/>
    </row>
    <row r="255" spans="1:12" x14ac:dyDescent="0.15">
      <c r="A255" s="25"/>
      <c r="B255" s="7"/>
      <c r="C255" s="7"/>
      <c r="D255" s="7"/>
      <c r="E255" s="7"/>
      <c r="F255" s="7"/>
      <c r="G255" s="12"/>
      <c r="H255" s="7" t="s">
        <v>536</v>
      </c>
      <c r="I255" s="7"/>
      <c r="J255" s="7"/>
      <c r="K255" s="7"/>
      <c r="L255" s="5"/>
    </row>
    <row r="256" spans="1:12" x14ac:dyDescent="0.15">
      <c r="A256" s="25"/>
      <c r="B256" s="23"/>
      <c r="C256" s="7"/>
      <c r="D256" s="7"/>
      <c r="E256" s="7"/>
      <c r="F256" s="7"/>
      <c r="G256" s="12"/>
      <c r="H256" s="12"/>
      <c r="I256" s="7"/>
      <c r="J256" s="7"/>
      <c r="K256" s="7"/>
      <c r="L256" s="5"/>
    </row>
    <row r="257" spans="1:12" x14ac:dyDescent="0.15">
      <c r="A257" s="32"/>
      <c r="B257" s="7"/>
      <c r="C257" s="12"/>
      <c r="D257" s="7"/>
      <c r="E257" s="7"/>
      <c r="F257" s="7"/>
      <c r="G257" s="7"/>
      <c r="H257" s="7"/>
      <c r="I257" s="7"/>
      <c r="J257" s="7"/>
      <c r="K257" s="7"/>
      <c r="L257" s="5"/>
    </row>
    <row r="258" spans="1:12" x14ac:dyDescent="0.15">
      <c r="A258" s="32"/>
      <c r="B258" s="7" t="s">
        <v>537</v>
      </c>
      <c r="C258" s="12"/>
      <c r="D258" s="7"/>
      <c r="E258" s="7"/>
      <c r="F258" s="7"/>
      <c r="G258" s="7"/>
      <c r="H258" s="7"/>
      <c r="I258" s="7"/>
      <c r="J258" s="7"/>
      <c r="K258" s="7"/>
      <c r="L258" s="5"/>
    </row>
    <row r="259" spans="1:12" x14ac:dyDescent="0.15">
      <c r="A259" s="32"/>
      <c r="B259" s="7" t="s">
        <v>538</v>
      </c>
      <c r="C259" s="12"/>
      <c r="D259" s="7"/>
      <c r="E259" s="7"/>
      <c r="F259" s="7"/>
      <c r="G259" s="7"/>
      <c r="H259" s="7"/>
      <c r="I259" s="7"/>
      <c r="J259" s="7"/>
      <c r="K259" s="7"/>
      <c r="L259" s="5"/>
    </row>
    <row r="260" spans="1:12" x14ac:dyDescent="0.15">
      <c r="A260" s="32"/>
      <c r="B260" s="7" t="s">
        <v>539</v>
      </c>
      <c r="C260" s="12"/>
      <c r="D260" s="7"/>
      <c r="E260" s="7"/>
      <c r="F260" s="7"/>
      <c r="G260" s="7"/>
      <c r="H260" s="7"/>
      <c r="I260" s="7"/>
      <c r="J260" s="7"/>
      <c r="K260" s="7"/>
      <c r="L260" s="5"/>
    </row>
    <row r="261" spans="1:12" x14ac:dyDescent="0.15">
      <c r="A261" s="32"/>
      <c r="B261" s="7" t="s">
        <v>540</v>
      </c>
      <c r="C261" s="12"/>
      <c r="D261" s="7"/>
      <c r="E261" s="7"/>
      <c r="F261" s="7"/>
      <c r="G261" s="7"/>
      <c r="H261" s="7"/>
      <c r="I261" s="7"/>
      <c r="J261" s="7"/>
      <c r="K261" s="7"/>
      <c r="L261" s="5"/>
    </row>
    <row r="262" spans="1:12" x14ac:dyDescent="0.15">
      <c r="A262" s="32"/>
      <c r="B262" s="7"/>
      <c r="C262" s="12"/>
      <c r="D262" s="7"/>
      <c r="E262" s="7"/>
      <c r="F262" s="7"/>
      <c r="G262" s="7"/>
      <c r="H262" s="7"/>
      <c r="I262" s="7"/>
      <c r="J262" s="7"/>
      <c r="K262" s="7"/>
      <c r="L262" s="5"/>
    </row>
    <row r="263" spans="1:12" x14ac:dyDescent="0.15">
      <c r="A263" s="32"/>
      <c r="B263" s="7"/>
      <c r="C263" s="12"/>
      <c r="D263" s="7"/>
      <c r="E263" s="7"/>
      <c r="F263" s="7"/>
      <c r="G263" s="7"/>
      <c r="H263" s="7"/>
      <c r="I263" s="7"/>
      <c r="J263" s="7"/>
      <c r="K263" s="7"/>
      <c r="L263" s="5"/>
    </row>
    <row r="264" spans="1:12" x14ac:dyDescent="0.15">
      <c r="A264" s="32"/>
      <c r="B264" s="7" t="s">
        <v>541</v>
      </c>
      <c r="C264" s="12"/>
      <c r="D264" s="7"/>
      <c r="E264" s="7"/>
      <c r="F264" s="7"/>
      <c r="G264" s="7"/>
      <c r="H264" s="7"/>
      <c r="I264" s="7"/>
      <c r="J264" s="7"/>
      <c r="K264" s="7"/>
      <c r="L264" s="5"/>
    </row>
    <row r="265" spans="1:12" x14ac:dyDescent="0.15">
      <c r="A265" s="32"/>
      <c r="B265" s="7" t="s">
        <v>542</v>
      </c>
      <c r="C265" s="12"/>
      <c r="D265" s="7"/>
      <c r="E265" s="7"/>
      <c r="F265" s="7"/>
      <c r="G265" s="7"/>
      <c r="H265" s="7"/>
      <c r="I265" s="7"/>
      <c r="J265" s="7"/>
      <c r="K265" s="7"/>
      <c r="L265" s="5"/>
    </row>
    <row r="266" spans="1:12" x14ac:dyDescent="0.15">
      <c r="A266" s="32"/>
      <c r="B266" s="7" t="s">
        <v>543</v>
      </c>
      <c r="C266" s="12"/>
      <c r="D266" s="7"/>
      <c r="E266" s="7"/>
      <c r="F266" s="7"/>
      <c r="G266" s="7"/>
      <c r="H266" s="7"/>
      <c r="I266" s="7"/>
      <c r="J266" s="7"/>
      <c r="K266" s="7"/>
      <c r="L266" s="5"/>
    </row>
    <row r="267" spans="1:12" x14ac:dyDescent="0.15">
      <c r="A267" s="32"/>
      <c r="B267" s="7"/>
      <c r="C267" s="12"/>
      <c r="D267" s="7"/>
      <c r="E267" s="7"/>
      <c r="F267" s="7"/>
      <c r="G267" s="7"/>
      <c r="H267" s="7"/>
      <c r="I267" s="7"/>
      <c r="J267" s="7"/>
      <c r="K267" s="7"/>
      <c r="L267" s="5"/>
    </row>
    <row r="268" spans="1:12" x14ac:dyDescent="0.15">
      <c r="A268" s="32"/>
      <c r="B268" s="7"/>
      <c r="C268" s="12"/>
      <c r="D268" s="7"/>
      <c r="E268" s="7"/>
      <c r="F268" s="7"/>
      <c r="G268" s="7"/>
      <c r="H268" s="7"/>
      <c r="I268" s="7"/>
      <c r="J268" s="7"/>
      <c r="K268" s="7"/>
      <c r="L268" s="5"/>
    </row>
    <row r="269" spans="1:12" x14ac:dyDescent="0.15">
      <c r="A269" s="32"/>
      <c r="B269" s="7" t="s">
        <v>706</v>
      </c>
      <c r="C269" s="12"/>
      <c r="D269" s="7"/>
      <c r="E269" s="7"/>
      <c r="F269" s="7"/>
      <c r="G269" s="7"/>
      <c r="H269" s="7"/>
      <c r="I269" s="7"/>
      <c r="J269" s="7"/>
      <c r="K269" s="7"/>
      <c r="L269" s="5"/>
    </row>
    <row r="270" spans="1:12" x14ac:dyDescent="0.15">
      <c r="A270" s="32"/>
      <c r="B270" s="7" t="s">
        <v>707</v>
      </c>
      <c r="C270" s="12"/>
      <c r="D270" s="7"/>
      <c r="E270" s="7"/>
      <c r="F270" s="7"/>
      <c r="G270" s="7"/>
      <c r="H270" s="7"/>
      <c r="I270" s="7"/>
      <c r="J270" s="7"/>
      <c r="K270" s="7"/>
      <c r="L270" s="5"/>
    </row>
    <row r="271" spans="1:12" x14ac:dyDescent="0.15">
      <c r="A271" s="32"/>
      <c r="B271" s="7"/>
      <c r="C271" s="12"/>
      <c r="D271" s="7"/>
      <c r="E271" s="7"/>
      <c r="F271" s="7"/>
      <c r="G271" s="7"/>
      <c r="H271" s="7"/>
      <c r="I271" s="7"/>
      <c r="J271" s="7"/>
      <c r="K271" s="7"/>
      <c r="L271" s="5"/>
    </row>
    <row r="272" spans="1:12" x14ac:dyDescent="0.15">
      <c r="A272" s="32"/>
      <c r="B272" s="7"/>
      <c r="C272" s="12"/>
      <c r="D272" s="7"/>
      <c r="E272" s="7"/>
      <c r="F272" s="7"/>
      <c r="G272" s="7"/>
      <c r="H272" s="7"/>
      <c r="I272" s="7"/>
      <c r="J272" s="7"/>
      <c r="K272" s="7"/>
      <c r="L272" s="5"/>
    </row>
    <row r="273" spans="1:12" x14ac:dyDescent="0.15">
      <c r="A273" s="32"/>
      <c r="B273" s="7" t="s">
        <v>708</v>
      </c>
      <c r="C273" s="12"/>
      <c r="D273" s="7"/>
      <c r="E273" s="7"/>
      <c r="F273" s="7"/>
      <c r="G273" s="7"/>
      <c r="H273" s="7"/>
      <c r="I273" s="7"/>
      <c r="J273" s="7"/>
      <c r="K273" s="7"/>
      <c r="L273" s="5"/>
    </row>
    <row r="274" spans="1:12" x14ac:dyDescent="0.15">
      <c r="A274" s="32"/>
      <c r="B274" s="7" t="s">
        <v>709</v>
      </c>
      <c r="C274" s="12"/>
      <c r="D274" s="7"/>
      <c r="E274" s="7"/>
      <c r="F274" s="7"/>
      <c r="G274" s="7"/>
      <c r="H274" s="7"/>
      <c r="I274" s="7"/>
      <c r="J274" s="7"/>
      <c r="K274" s="7"/>
      <c r="L274" s="5"/>
    </row>
    <row r="275" spans="1:12" x14ac:dyDescent="0.15">
      <c r="A275" s="32"/>
      <c r="B275" s="7"/>
      <c r="C275" s="12"/>
      <c r="D275" s="7"/>
      <c r="E275" s="7"/>
      <c r="F275" s="7"/>
      <c r="G275" s="7"/>
      <c r="H275" s="7"/>
      <c r="I275" s="7"/>
      <c r="J275" s="7"/>
      <c r="K275" s="7"/>
      <c r="L275" s="5"/>
    </row>
    <row r="276" spans="1:12" x14ac:dyDescent="0.15">
      <c r="A276" s="32"/>
      <c r="B276" s="7"/>
      <c r="C276" s="12"/>
      <c r="D276" s="7"/>
      <c r="E276" s="7"/>
      <c r="F276" s="7"/>
      <c r="G276" s="7"/>
      <c r="H276" s="7"/>
      <c r="I276" s="7"/>
      <c r="J276" s="7"/>
      <c r="K276" s="7"/>
      <c r="L276" s="5"/>
    </row>
    <row r="277" spans="1:12" x14ac:dyDescent="0.15">
      <c r="A277" s="32"/>
      <c r="B277" s="7" t="s">
        <v>710</v>
      </c>
      <c r="C277" s="12"/>
      <c r="D277" s="7"/>
      <c r="E277" s="7"/>
      <c r="F277" s="7"/>
      <c r="G277" s="7"/>
      <c r="H277" s="7"/>
      <c r="I277" s="7"/>
      <c r="J277" s="7"/>
      <c r="K277" s="7"/>
      <c r="L277" s="5"/>
    </row>
    <row r="278" spans="1:12" x14ac:dyDescent="0.15">
      <c r="A278" s="32"/>
      <c r="B278" s="7"/>
      <c r="C278" s="12"/>
      <c r="D278" s="7"/>
      <c r="E278" s="7"/>
      <c r="F278" s="7"/>
      <c r="G278" s="7"/>
      <c r="H278" s="7"/>
      <c r="I278" s="7"/>
      <c r="J278" s="7"/>
      <c r="K278" s="7"/>
      <c r="L278" s="5"/>
    </row>
    <row r="279" spans="1:12" x14ac:dyDescent="0.15">
      <c r="A279" s="32"/>
      <c r="B279" s="7"/>
      <c r="C279" s="12"/>
      <c r="D279" s="7"/>
      <c r="E279" s="7"/>
      <c r="F279" s="7"/>
      <c r="G279" s="7"/>
      <c r="H279" s="7"/>
      <c r="I279" s="7"/>
      <c r="J279" s="7"/>
      <c r="K279" s="7"/>
      <c r="L279" s="5"/>
    </row>
    <row r="280" spans="1:12" x14ac:dyDescent="0.15">
      <c r="A280" s="32"/>
      <c r="B280" s="7"/>
      <c r="C280" s="12"/>
      <c r="D280" s="7"/>
      <c r="E280" s="7"/>
      <c r="F280" s="7"/>
      <c r="G280" s="7"/>
      <c r="H280" s="7"/>
      <c r="I280" s="7"/>
      <c r="J280" s="7"/>
      <c r="K280" s="7"/>
      <c r="L280" s="5"/>
    </row>
    <row r="281" spans="1:12" x14ac:dyDescent="0.15">
      <c r="A281" s="32"/>
      <c r="B281" s="7"/>
      <c r="C281" s="12"/>
      <c r="D281" s="7"/>
      <c r="E281" s="7"/>
      <c r="F281" s="7"/>
      <c r="G281" s="7"/>
      <c r="H281" s="7"/>
      <c r="I281" s="7"/>
      <c r="J281" s="7"/>
      <c r="K281" s="7"/>
      <c r="L281" s="5"/>
    </row>
    <row r="282" spans="1:12" x14ac:dyDescent="0.15">
      <c r="A282" s="32"/>
      <c r="B282" s="7"/>
      <c r="C282" s="12"/>
      <c r="D282" s="7"/>
      <c r="E282" s="7"/>
      <c r="F282" s="7"/>
      <c r="G282" s="7"/>
      <c r="H282" s="7"/>
      <c r="I282" s="7"/>
      <c r="J282" s="7"/>
      <c r="K282" s="7"/>
      <c r="L282" s="5"/>
    </row>
    <row r="283" spans="1:12" x14ac:dyDescent="0.15">
      <c r="A283" s="32"/>
      <c r="B283" s="7"/>
      <c r="C283" s="12"/>
      <c r="D283" s="7"/>
      <c r="E283" s="7"/>
      <c r="F283" s="7"/>
      <c r="G283" s="7"/>
      <c r="H283" s="7"/>
      <c r="I283" s="7"/>
      <c r="J283" s="7"/>
      <c r="K283" s="7"/>
      <c r="L283" s="5"/>
    </row>
    <row r="284" spans="1:12" x14ac:dyDescent="0.15">
      <c r="A284" s="37"/>
      <c r="B284" s="35"/>
      <c r="C284" s="20"/>
      <c r="D284" s="35"/>
      <c r="E284" s="35"/>
      <c r="F284" s="35"/>
      <c r="G284" s="35"/>
      <c r="H284" s="35"/>
      <c r="I284" s="35"/>
      <c r="J284" s="35"/>
      <c r="K284" s="35"/>
      <c r="L284" s="36"/>
    </row>
    <row r="285" spans="1:12" x14ac:dyDescent="0.15">
      <c r="A285" s="38"/>
      <c r="B285" s="21"/>
      <c r="C285" s="27"/>
      <c r="D285" s="21"/>
      <c r="E285" s="21"/>
      <c r="F285" s="21"/>
      <c r="G285" s="21"/>
      <c r="H285" s="21"/>
      <c r="I285" s="21"/>
      <c r="J285" s="21"/>
      <c r="K285" s="21"/>
      <c r="L285" s="31"/>
    </row>
    <row r="286" spans="1:12" x14ac:dyDescent="0.15">
      <c r="A286" s="25"/>
      <c r="B286" s="10" t="s">
        <v>711</v>
      </c>
      <c r="C286" s="7"/>
      <c r="D286" s="7"/>
      <c r="E286" s="7"/>
      <c r="F286" s="12"/>
      <c r="G286" s="12"/>
      <c r="H286" s="7"/>
      <c r="I286" s="7"/>
      <c r="J286" s="7"/>
      <c r="K286" s="5"/>
      <c r="L286" s="5"/>
    </row>
    <row r="287" spans="1:12" x14ac:dyDescent="0.15">
      <c r="A287" s="25"/>
      <c r="B287" s="7"/>
      <c r="C287" s="7"/>
      <c r="D287" s="7"/>
      <c r="E287" s="7"/>
      <c r="F287" s="12"/>
      <c r="G287" s="12"/>
      <c r="H287" s="7"/>
      <c r="I287" s="7"/>
      <c r="J287" s="7"/>
      <c r="K287" s="5"/>
      <c r="L287" s="5"/>
    </row>
    <row r="288" spans="1:12" x14ac:dyDescent="0.15">
      <c r="A288" s="25"/>
      <c r="B288" s="7"/>
      <c r="C288" s="7"/>
      <c r="D288" s="7"/>
      <c r="E288" s="7"/>
      <c r="F288" s="12"/>
      <c r="G288" s="12"/>
      <c r="H288" s="7"/>
      <c r="I288" s="7"/>
      <c r="J288" s="7"/>
      <c r="K288" s="5"/>
      <c r="L288" s="5"/>
    </row>
    <row r="289" spans="1:12" x14ac:dyDescent="0.15">
      <c r="A289" s="25"/>
      <c r="B289" s="7" t="s">
        <v>304</v>
      </c>
      <c r="C289" s="7"/>
      <c r="D289" s="7" t="s">
        <v>656</v>
      </c>
      <c r="E289" s="7"/>
      <c r="F289" s="12"/>
      <c r="G289" s="12"/>
      <c r="H289" s="7"/>
      <c r="I289" s="7"/>
      <c r="J289" s="7"/>
      <c r="K289" s="5"/>
      <c r="L289" s="5"/>
    </row>
    <row r="290" spans="1:12" x14ac:dyDescent="0.15">
      <c r="A290" s="25"/>
      <c r="B290" s="7"/>
      <c r="C290" s="7"/>
      <c r="D290" s="7"/>
      <c r="E290" s="7"/>
      <c r="F290" s="12"/>
      <c r="G290" s="12"/>
      <c r="H290" s="7"/>
      <c r="I290" s="7"/>
      <c r="J290" s="7"/>
      <c r="K290" s="5"/>
      <c r="L290" s="5"/>
    </row>
    <row r="291" spans="1:12" x14ac:dyDescent="0.15">
      <c r="A291" s="25"/>
      <c r="B291" s="7"/>
      <c r="C291" s="7"/>
      <c r="D291" s="7"/>
      <c r="E291" s="7"/>
      <c r="F291" s="12"/>
      <c r="G291" s="12"/>
      <c r="H291" s="7"/>
      <c r="I291" s="7"/>
      <c r="J291" s="7"/>
      <c r="K291" s="5"/>
      <c r="L291" s="5"/>
    </row>
    <row r="292" spans="1:12" x14ac:dyDescent="0.15">
      <c r="A292" s="25"/>
      <c r="B292" s="7" t="s">
        <v>305</v>
      </c>
      <c r="C292" s="7"/>
      <c r="D292" s="7" t="s">
        <v>656</v>
      </c>
      <c r="E292" s="7"/>
      <c r="F292" s="12"/>
      <c r="G292" s="12"/>
      <c r="H292" s="7"/>
      <c r="I292" s="7"/>
      <c r="J292" s="7"/>
      <c r="K292" s="5"/>
      <c r="L292" s="5"/>
    </row>
    <row r="293" spans="1:12" x14ac:dyDescent="0.15">
      <c r="A293" s="25"/>
      <c r="B293" s="7"/>
      <c r="C293" s="7"/>
      <c r="D293" s="7"/>
      <c r="E293" s="7"/>
      <c r="F293" s="12"/>
      <c r="G293" s="12"/>
      <c r="H293" s="7"/>
      <c r="I293" s="7"/>
      <c r="J293" s="7"/>
      <c r="K293" s="5"/>
      <c r="L293" s="5"/>
    </row>
    <row r="294" spans="1:12" x14ac:dyDescent="0.15">
      <c r="A294" s="25"/>
      <c r="B294" s="7"/>
      <c r="C294" s="7"/>
      <c r="D294" s="7"/>
      <c r="E294" s="7"/>
      <c r="F294" s="12"/>
      <c r="G294" s="12"/>
      <c r="H294" s="7"/>
      <c r="I294" s="7"/>
      <c r="J294" s="7"/>
      <c r="K294" s="5"/>
      <c r="L294" s="5"/>
    </row>
    <row r="295" spans="1:12" x14ac:dyDescent="0.15">
      <c r="A295" s="25"/>
      <c r="B295" s="7" t="s">
        <v>306</v>
      </c>
      <c r="C295" s="7"/>
      <c r="D295" s="7" t="s">
        <v>656</v>
      </c>
      <c r="E295" s="7"/>
      <c r="F295" s="12"/>
      <c r="G295" s="12"/>
      <c r="H295" s="7"/>
      <c r="I295" s="7"/>
      <c r="J295" s="7"/>
      <c r="K295" s="5"/>
      <c r="L295" s="5"/>
    </row>
    <row r="296" spans="1:12" x14ac:dyDescent="0.15">
      <c r="A296" s="25"/>
      <c r="B296" s="7"/>
      <c r="C296" s="7"/>
      <c r="D296" s="7"/>
      <c r="E296" s="7"/>
      <c r="F296" s="12"/>
      <c r="G296" s="12"/>
      <c r="H296" s="7"/>
      <c r="I296" s="7"/>
      <c r="J296" s="7"/>
      <c r="K296" s="5"/>
      <c r="L296" s="5"/>
    </row>
    <row r="297" spans="1:12" x14ac:dyDescent="0.15">
      <c r="A297" s="25"/>
      <c r="B297" s="7" t="s">
        <v>307</v>
      </c>
      <c r="C297" s="7"/>
      <c r="D297" s="7"/>
      <c r="E297" s="7"/>
      <c r="F297" s="12"/>
      <c r="G297" s="12"/>
      <c r="H297" s="7"/>
      <c r="I297" s="7"/>
      <c r="J297" s="7"/>
      <c r="K297" s="5"/>
      <c r="L297" s="5"/>
    </row>
    <row r="298" spans="1:12" x14ac:dyDescent="0.15">
      <c r="A298" s="25"/>
      <c r="B298" s="7" t="s">
        <v>308</v>
      </c>
      <c r="C298" s="7"/>
      <c r="D298" s="7" t="s">
        <v>656</v>
      </c>
      <c r="E298" s="7"/>
      <c r="F298" s="12"/>
      <c r="G298" s="12"/>
      <c r="H298" s="7"/>
      <c r="I298" s="7"/>
      <c r="J298" s="7"/>
      <c r="K298" s="5"/>
      <c r="L298" s="5"/>
    </row>
    <row r="299" spans="1:12" x14ac:dyDescent="0.15">
      <c r="A299" s="25"/>
      <c r="B299" s="7"/>
      <c r="C299" s="7"/>
      <c r="D299" s="7"/>
      <c r="E299" s="7"/>
      <c r="F299" s="12"/>
      <c r="G299" s="12"/>
      <c r="H299" s="7"/>
      <c r="I299" s="7"/>
      <c r="J299" s="7"/>
      <c r="K299" s="5"/>
      <c r="L299" s="5"/>
    </row>
    <row r="300" spans="1:12" x14ac:dyDescent="0.15">
      <c r="A300" s="25"/>
      <c r="B300" s="7"/>
      <c r="C300" s="7"/>
      <c r="D300" s="7"/>
      <c r="E300" s="7"/>
      <c r="F300" s="12"/>
      <c r="G300" s="12"/>
      <c r="H300" s="7"/>
      <c r="I300" s="7"/>
      <c r="J300" s="7"/>
      <c r="K300" s="5"/>
      <c r="L300" s="5"/>
    </row>
    <row r="301" spans="1:12" x14ac:dyDescent="0.15">
      <c r="A301" s="25"/>
      <c r="B301" s="7" t="s">
        <v>309</v>
      </c>
      <c r="C301" s="7"/>
      <c r="D301" s="7" t="s">
        <v>656</v>
      </c>
      <c r="E301" s="7"/>
      <c r="F301" s="12"/>
      <c r="G301" s="12"/>
      <c r="H301" s="7"/>
      <c r="I301" s="7"/>
      <c r="J301" s="7"/>
      <c r="K301" s="5"/>
      <c r="L301" s="5"/>
    </row>
    <row r="302" spans="1:12" x14ac:dyDescent="0.15">
      <c r="A302" s="25"/>
      <c r="B302" s="7" t="s">
        <v>310</v>
      </c>
      <c r="C302" s="7"/>
      <c r="D302" s="7"/>
      <c r="E302" s="7"/>
      <c r="F302" s="12"/>
      <c r="G302" s="12"/>
      <c r="H302" s="7"/>
      <c r="I302" s="7"/>
      <c r="J302" s="7"/>
      <c r="K302" s="5"/>
      <c r="L302" s="5"/>
    </row>
    <row r="303" spans="1:12" x14ac:dyDescent="0.15">
      <c r="A303" s="25"/>
      <c r="B303" s="7"/>
      <c r="C303" s="7"/>
      <c r="D303" s="7"/>
      <c r="E303" s="7"/>
      <c r="F303" s="12"/>
      <c r="G303" s="12"/>
      <c r="H303" s="7"/>
      <c r="I303" s="7"/>
      <c r="J303" s="7"/>
      <c r="K303" s="5"/>
      <c r="L303" s="5"/>
    </row>
    <row r="304" spans="1:12" x14ac:dyDescent="0.15">
      <c r="A304" s="25"/>
      <c r="B304" s="7" t="s">
        <v>311</v>
      </c>
      <c r="C304" s="7"/>
      <c r="D304" s="7" t="s">
        <v>656</v>
      </c>
      <c r="E304" s="7"/>
      <c r="F304" s="12"/>
      <c r="G304" s="12"/>
      <c r="H304" s="7"/>
      <c r="I304" s="7"/>
      <c r="J304" s="7"/>
      <c r="K304" s="5"/>
      <c r="L304" s="5"/>
    </row>
    <row r="305" spans="1:12" x14ac:dyDescent="0.15">
      <c r="A305" s="25"/>
      <c r="B305" s="7"/>
      <c r="C305" s="7"/>
      <c r="D305" s="7"/>
      <c r="E305" s="7"/>
      <c r="F305" s="12"/>
      <c r="G305" s="12"/>
      <c r="H305" s="7"/>
      <c r="I305" s="7"/>
      <c r="J305" s="7"/>
      <c r="K305" s="5"/>
      <c r="L305" s="5"/>
    </row>
    <row r="306" spans="1:12" x14ac:dyDescent="0.15">
      <c r="A306" s="25"/>
      <c r="B306" s="7"/>
      <c r="C306" s="7"/>
      <c r="D306" s="7"/>
      <c r="E306" s="7"/>
      <c r="F306" s="12"/>
      <c r="G306" s="12"/>
      <c r="H306" s="7"/>
      <c r="I306" s="7"/>
      <c r="J306" s="7"/>
      <c r="K306" s="5"/>
      <c r="L306" s="5"/>
    </row>
    <row r="307" spans="1:12" x14ac:dyDescent="0.15">
      <c r="A307" s="25"/>
      <c r="B307" s="10" t="s">
        <v>713</v>
      </c>
      <c r="C307" s="7"/>
      <c r="D307" s="7"/>
      <c r="E307" s="7"/>
      <c r="F307" s="12"/>
      <c r="G307" s="12"/>
      <c r="H307" s="7"/>
      <c r="I307" s="7"/>
      <c r="J307" s="7"/>
      <c r="K307" s="5"/>
      <c r="L307" s="5"/>
    </row>
    <row r="308" spans="1:12" x14ac:dyDescent="0.15">
      <c r="A308" s="25"/>
      <c r="B308" s="7"/>
      <c r="C308" s="7"/>
      <c r="D308" s="7"/>
      <c r="E308" s="7"/>
      <c r="F308" s="12"/>
      <c r="G308" s="12"/>
      <c r="H308" s="7"/>
      <c r="I308" s="7"/>
      <c r="J308" s="7"/>
      <c r="K308" s="5"/>
      <c r="L308" s="5"/>
    </row>
    <row r="309" spans="1:12" x14ac:dyDescent="0.15">
      <c r="A309" s="25"/>
      <c r="B309" s="7"/>
      <c r="C309" s="7"/>
      <c r="D309" s="7"/>
      <c r="E309" s="7"/>
      <c r="F309" s="12"/>
      <c r="G309" s="12"/>
      <c r="H309" s="7"/>
      <c r="I309" s="7"/>
      <c r="J309" s="7"/>
      <c r="K309" s="5"/>
      <c r="L309" s="5"/>
    </row>
    <row r="310" spans="1:12" x14ac:dyDescent="0.15">
      <c r="A310" s="25"/>
      <c r="B310" s="7" t="s">
        <v>304</v>
      </c>
      <c r="C310" s="7"/>
      <c r="D310" s="7" t="s">
        <v>656</v>
      </c>
      <c r="E310" s="7"/>
      <c r="F310" s="12"/>
      <c r="G310" s="12"/>
      <c r="H310" s="7"/>
      <c r="I310" s="7"/>
      <c r="J310" s="7"/>
      <c r="K310" s="5"/>
      <c r="L310" s="5"/>
    </row>
    <row r="311" spans="1:12" x14ac:dyDescent="0.15">
      <c r="A311" s="25"/>
      <c r="B311" s="7"/>
      <c r="C311" s="7"/>
      <c r="D311" s="7"/>
      <c r="E311" s="7"/>
      <c r="F311" s="12"/>
      <c r="G311" s="12"/>
      <c r="H311" s="7"/>
      <c r="I311" s="7"/>
      <c r="J311" s="7"/>
      <c r="K311" s="5"/>
      <c r="L311" s="5"/>
    </row>
    <row r="312" spans="1:12" x14ac:dyDescent="0.15">
      <c r="A312" s="25"/>
      <c r="B312" s="7"/>
      <c r="C312" s="7"/>
      <c r="D312" s="7"/>
      <c r="E312" s="7"/>
      <c r="F312" s="12"/>
      <c r="G312" s="12"/>
      <c r="H312" s="7"/>
      <c r="I312" s="7"/>
      <c r="J312" s="7"/>
      <c r="K312" s="5"/>
      <c r="L312" s="5"/>
    </row>
    <row r="313" spans="1:12" x14ac:dyDescent="0.15">
      <c r="A313" s="25"/>
      <c r="B313" s="7" t="s">
        <v>305</v>
      </c>
      <c r="C313" s="7"/>
      <c r="D313" s="7" t="s">
        <v>656</v>
      </c>
      <c r="E313" s="7"/>
      <c r="F313" s="12"/>
      <c r="G313" s="12"/>
      <c r="H313" s="7"/>
      <c r="I313" s="7"/>
      <c r="J313" s="7"/>
      <c r="K313" s="5"/>
      <c r="L313" s="5"/>
    </row>
    <row r="314" spans="1:12" x14ac:dyDescent="0.15">
      <c r="A314" s="25"/>
      <c r="B314" s="7"/>
      <c r="C314" s="7"/>
      <c r="D314" s="7"/>
      <c r="E314" s="7"/>
      <c r="F314" s="12"/>
      <c r="G314" s="12"/>
      <c r="H314" s="7"/>
      <c r="I314" s="7"/>
      <c r="J314" s="7"/>
      <c r="K314" s="5"/>
      <c r="L314" s="5"/>
    </row>
    <row r="315" spans="1:12" x14ac:dyDescent="0.15">
      <c r="A315" s="25"/>
      <c r="B315" s="7"/>
      <c r="C315" s="7"/>
      <c r="D315" s="7"/>
      <c r="E315" s="7"/>
      <c r="F315" s="12"/>
      <c r="G315" s="12"/>
      <c r="H315" s="7"/>
      <c r="I315" s="7"/>
      <c r="J315" s="7"/>
      <c r="K315" s="5"/>
      <c r="L315" s="5"/>
    </row>
    <row r="316" spans="1:12" x14ac:dyDescent="0.15">
      <c r="A316" s="25"/>
      <c r="B316" s="7" t="s">
        <v>306</v>
      </c>
      <c r="C316" s="7"/>
      <c r="D316" s="7" t="s">
        <v>656</v>
      </c>
      <c r="E316" s="7"/>
      <c r="F316" s="12"/>
      <c r="G316" s="12"/>
      <c r="H316" s="7"/>
      <c r="I316" s="7"/>
      <c r="J316" s="7"/>
      <c r="K316" s="5"/>
      <c r="L316" s="5"/>
    </row>
    <row r="317" spans="1:12" x14ac:dyDescent="0.15">
      <c r="A317" s="25"/>
      <c r="B317" s="7"/>
      <c r="C317" s="7"/>
      <c r="D317" s="7"/>
      <c r="E317" s="7"/>
      <c r="F317" s="12"/>
      <c r="G317" s="12"/>
      <c r="H317" s="7"/>
      <c r="I317" s="7"/>
      <c r="J317" s="7"/>
      <c r="K317" s="5"/>
      <c r="L317" s="5"/>
    </row>
    <row r="318" spans="1:12" x14ac:dyDescent="0.15">
      <c r="A318" s="25"/>
      <c r="B318" s="7" t="s">
        <v>307</v>
      </c>
      <c r="C318" s="7"/>
      <c r="D318" s="7"/>
      <c r="E318" s="7"/>
      <c r="F318" s="12"/>
      <c r="G318" s="12"/>
      <c r="H318" s="7"/>
      <c r="I318" s="7"/>
      <c r="J318" s="7"/>
      <c r="K318" s="5"/>
      <c r="L318" s="5"/>
    </row>
    <row r="319" spans="1:12" x14ac:dyDescent="0.15">
      <c r="A319" s="25"/>
      <c r="B319" s="7" t="s">
        <v>308</v>
      </c>
      <c r="C319" s="7"/>
      <c r="D319" s="7" t="s">
        <v>656</v>
      </c>
      <c r="E319" s="7"/>
      <c r="F319" s="12"/>
      <c r="G319" s="12"/>
      <c r="H319" s="7"/>
      <c r="I319" s="7"/>
      <c r="J319" s="7"/>
      <c r="K319" s="5"/>
      <c r="L319" s="5"/>
    </row>
    <row r="320" spans="1:12" x14ac:dyDescent="0.15">
      <c r="A320" s="25"/>
      <c r="B320" s="7"/>
      <c r="C320" s="7"/>
      <c r="D320" s="7"/>
      <c r="E320" s="7"/>
      <c r="F320" s="12"/>
      <c r="G320" s="12"/>
      <c r="H320" s="7"/>
      <c r="I320" s="7"/>
      <c r="J320" s="7"/>
      <c r="K320" s="5"/>
      <c r="L320" s="5"/>
    </row>
    <row r="321" spans="1:12" x14ac:dyDescent="0.15">
      <c r="A321" s="25"/>
      <c r="B321" s="7"/>
      <c r="C321" s="7"/>
      <c r="D321" s="7"/>
      <c r="E321" s="7"/>
      <c r="F321" s="12"/>
      <c r="G321" s="12"/>
      <c r="H321" s="7"/>
      <c r="I321" s="7"/>
      <c r="J321" s="7"/>
      <c r="K321" s="5"/>
      <c r="L321" s="5"/>
    </row>
    <row r="322" spans="1:12" x14ac:dyDescent="0.15">
      <c r="A322" s="25"/>
      <c r="B322" s="7" t="s">
        <v>309</v>
      </c>
      <c r="C322" s="7"/>
      <c r="D322" s="7" t="s">
        <v>656</v>
      </c>
      <c r="E322" s="7"/>
      <c r="F322" s="12"/>
      <c r="G322" s="12"/>
      <c r="H322" s="7"/>
      <c r="I322" s="7"/>
      <c r="J322" s="7"/>
      <c r="K322" s="5"/>
      <c r="L322" s="5"/>
    </row>
    <row r="323" spans="1:12" x14ac:dyDescent="0.15">
      <c r="A323" s="25"/>
      <c r="B323" s="7" t="s">
        <v>310</v>
      </c>
      <c r="C323" s="7"/>
      <c r="D323" s="7"/>
      <c r="E323" s="7"/>
      <c r="F323" s="12"/>
      <c r="G323" s="12"/>
      <c r="H323" s="7"/>
      <c r="I323" s="7"/>
      <c r="J323" s="7"/>
      <c r="K323" s="5"/>
      <c r="L323" s="5"/>
    </row>
    <row r="324" spans="1:12" x14ac:dyDescent="0.15">
      <c r="A324" s="25"/>
      <c r="B324" s="7"/>
      <c r="C324" s="7"/>
      <c r="D324" s="7"/>
      <c r="E324" s="7"/>
      <c r="F324" s="12"/>
      <c r="G324" s="12"/>
      <c r="H324" s="7"/>
      <c r="I324" s="7"/>
      <c r="J324" s="7"/>
      <c r="K324" s="5"/>
      <c r="L324" s="5"/>
    </row>
    <row r="325" spans="1:12" x14ac:dyDescent="0.15">
      <c r="A325" s="25"/>
      <c r="B325" s="7" t="s">
        <v>311</v>
      </c>
      <c r="C325" s="7"/>
      <c r="D325" s="7" t="s">
        <v>656</v>
      </c>
      <c r="E325" s="7"/>
      <c r="F325" s="12"/>
      <c r="G325" s="12"/>
      <c r="H325" s="7"/>
      <c r="I325" s="7"/>
      <c r="J325" s="7"/>
      <c r="K325" s="5"/>
      <c r="L325" s="5"/>
    </row>
    <row r="326" spans="1:12" x14ac:dyDescent="0.15">
      <c r="A326" s="25"/>
      <c r="B326" s="7"/>
      <c r="C326" s="7"/>
      <c r="D326" s="7"/>
      <c r="E326" s="7"/>
      <c r="F326" s="12"/>
      <c r="G326" s="12"/>
      <c r="H326" s="7"/>
      <c r="I326" s="7"/>
      <c r="J326" s="7"/>
      <c r="K326" s="5"/>
      <c r="L326" s="5"/>
    </row>
    <row r="327" spans="1:12" x14ac:dyDescent="0.15">
      <c r="A327" s="25"/>
      <c r="B327" s="7"/>
      <c r="C327" s="7"/>
      <c r="D327" s="7"/>
      <c r="E327" s="7"/>
      <c r="F327" s="12"/>
      <c r="G327" s="12"/>
      <c r="H327" s="7"/>
      <c r="I327" s="7"/>
      <c r="J327" s="7"/>
      <c r="K327" s="5"/>
      <c r="L327" s="5"/>
    </row>
    <row r="328" spans="1:12" x14ac:dyDescent="0.15">
      <c r="A328" s="25"/>
      <c r="B328" s="7"/>
      <c r="C328" s="7"/>
      <c r="D328" s="7"/>
      <c r="E328" s="7"/>
      <c r="F328" s="12"/>
      <c r="G328" s="12"/>
      <c r="H328" s="7"/>
      <c r="I328" s="7"/>
      <c r="J328" s="7"/>
      <c r="K328" s="5"/>
      <c r="L328" s="5"/>
    </row>
    <row r="329" spans="1:12" x14ac:dyDescent="0.15">
      <c r="A329" s="25"/>
      <c r="B329" s="7"/>
      <c r="C329" s="7"/>
      <c r="D329" s="7"/>
      <c r="E329" s="7"/>
      <c r="F329" s="12"/>
      <c r="G329" s="12"/>
      <c r="H329" s="7"/>
      <c r="I329" s="7"/>
      <c r="J329" s="7"/>
      <c r="K329" s="5"/>
      <c r="L329" s="5"/>
    </row>
    <row r="330" spans="1:12" x14ac:dyDescent="0.15">
      <c r="A330" s="32"/>
      <c r="B330" s="12"/>
      <c r="C330" s="7"/>
      <c r="D330" s="7"/>
      <c r="E330" s="7"/>
      <c r="F330" s="7"/>
      <c r="G330" s="7"/>
      <c r="H330" s="7"/>
      <c r="I330" s="7"/>
      <c r="J330" s="7"/>
      <c r="K330" s="5"/>
      <c r="L330" s="5"/>
    </row>
    <row r="331" spans="1:12" x14ac:dyDescent="0.15">
      <c r="A331" s="32"/>
      <c r="B331" s="12"/>
      <c r="C331" s="7"/>
      <c r="D331" s="7"/>
      <c r="E331" s="7"/>
      <c r="F331" s="7"/>
      <c r="G331" s="7"/>
      <c r="H331" s="7"/>
      <c r="I331" s="7"/>
      <c r="J331" s="7"/>
      <c r="K331" s="5"/>
      <c r="L331" s="5"/>
    </row>
    <row r="332" spans="1:12" x14ac:dyDescent="0.15">
      <c r="A332" s="32"/>
      <c r="B332" s="12"/>
      <c r="C332" s="7"/>
      <c r="D332" s="7"/>
      <c r="E332" s="7"/>
      <c r="F332" s="7"/>
      <c r="G332" s="7"/>
      <c r="H332" s="7"/>
      <c r="I332" s="7"/>
      <c r="J332" s="7"/>
      <c r="K332" s="5"/>
      <c r="L332" s="5"/>
    </row>
    <row r="333" spans="1:12" x14ac:dyDescent="0.15">
      <c r="A333" s="32"/>
      <c r="B333" s="7"/>
      <c r="C333" s="12"/>
      <c r="D333" s="7"/>
      <c r="E333" s="7"/>
      <c r="F333" s="7"/>
      <c r="G333" s="7"/>
      <c r="H333" s="7"/>
      <c r="I333" s="7"/>
      <c r="J333" s="7"/>
      <c r="K333" s="7"/>
      <c r="L333" s="5"/>
    </row>
    <row r="334" spans="1:12" x14ac:dyDescent="0.15">
      <c r="A334" s="32"/>
      <c r="B334" s="7"/>
      <c r="C334" s="12"/>
      <c r="D334" s="7"/>
      <c r="E334" s="7"/>
      <c r="F334" s="7"/>
      <c r="G334" s="7"/>
      <c r="H334" s="7"/>
      <c r="I334" s="7"/>
      <c r="J334" s="7"/>
      <c r="K334" s="7"/>
      <c r="L334" s="5"/>
    </row>
    <row r="335" spans="1:12" x14ac:dyDescent="0.15">
      <c r="A335" s="32"/>
      <c r="B335" s="7"/>
      <c r="C335" s="12"/>
      <c r="D335" s="7"/>
      <c r="E335" s="7"/>
      <c r="F335" s="7"/>
      <c r="G335" s="7"/>
      <c r="H335" s="7"/>
      <c r="I335" s="7"/>
      <c r="J335" s="7"/>
      <c r="K335" s="7"/>
      <c r="L335" s="5"/>
    </row>
    <row r="336" spans="1:12" x14ac:dyDescent="0.15">
      <c r="A336" s="32"/>
      <c r="B336" s="7"/>
      <c r="C336" s="12"/>
      <c r="D336" s="7"/>
      <c r="E336" s="7"/>
      <c r="F336" s="7"/>
      <c r="G336" s="7"/>
      <c r="H336" s="7"/>
      <c r="I336" s="7"/>
      <c r="J336" s="7"/>
      <c r="K336" s="7"/>
      <c r="L336" s="5"/>
    </row>
    <row r="337" spans="1:12" x14ac:dyDescent="0.15">
      <c r="A337" s="32"/>
      <c r="B337" s="7"/>
      <c r="C337" s="12"/>
      <c r="D337" s="7"/>
      <c r="E337" s="7"/>
      <c r="F337" s="7"/>
      <c r="G337" s="7"/>
      <c r="H337" s="7"/>
      <c r="I337" s="7"/>
      <c r="J337" s="7"/>
      <c r="K337" s="7"/>
      <c r="L337" s="5"/>
    </row>
    <row r="338" spans="1:12" x14ac:dyDescent="0.15">
      <c r="A338" s="32"/>
      <c r="B338" s="7"/>
      <c r="C338" s="12"/>
      <c r="D338" s="7"/>
      <c r="E338" s="7"/>
      <c r="F338" s="7"/>
      <c r="G338" s="7"/>
      <c r="H338" s="7"/>
      <c r="I338" s="7"/>
      <c r="J338" s="7"/>
      <c r="K338" s="7"/>
      <c r="L338" s="5"/>
    </row>
    <row r="339" spans="1:12" x14ac:dyDescent="0.15">
      <c r="A339" s="32"/>
      <c r="B339" s="7"/>
      <c r="C339" s="12"/>
      <c r="D339" s="7"/>
      <c r="E339" s="7"/>
      <c r="F339" s="7"/>
      <c r="G339" s="7"/>
      <c r="H339" s="7"/>
      <c r="I339" s="7"/>
      <c r="J339" s="7"/>
      <c r="K339" s="7"/>
      <c r="L339" s="5"/>
    </row>
    <row r="340" spans="1:12" x14ac:dyDescent="0.15">
      <c r="A340" s="32"/>
      <c r="B340" s="7"/>
      <c r="C340" s="12"/>
      <c r="D340" s="7"/>
      <c r="E340" s="7"/>
      <c r="F340" s="7"/>
      <c r="G340" s="7"/>
      <c r="H340" s="7"/>
      <c r="I340" s="7"/>
      <c r="J340" s="7"/>
      <c r="K340" s="7"/>
      <c r="L340" s="5"/>
    </row>
    <row r="341" spans="1:12" x14ac:dyDescent="0.15">
      <c r="A341" s="32"/>
      <c r="B341" s="7"/>
      <c r="C341" s="12"/>
      <c r="D341" s="7"/>
      <c r="E341" s="7"/>
      <c r="F341" s="7"/>
      <c r="G341" s="7"/>
      <c r="H341" s="7"/>
      <c r="I341" s="7"/>
      <c r="J341" s="7"/>
      <c r="K341" s="7"/>
      <c r="L341" s="5"/>
    </row>
    <row r="342" spans="1:12" x14ac:dyDescent="0.15">
      <c r="A342" s="32"/>
      <c r="B342" s="7"/>
      <c r="C342" s="12"/>
      <c r="D342" s="7"/>
      <c r="E342" s="7"/>
      <c r="F342" s="7"/>
      <c r="G342" s="7"/>
      <c r="H342" s="7"/>
      <c r="I342" s="7"/>
      <c r="J342" s="7"/>
      <c r="K342" s="7"/>
      <c r="L342" s="5"/>
    </row>
    <row r="343" spans="1:12" x14ac:dyDescent="0.15">
      <c r="A343" s="32"/>
      <c r="B343" s="7"/>
      <c r="C343" s="12"/>
      <c r="D343" s="7"/>
      <c r="E343" s="7"/>
      <c r="F343" s="7"/>
      <c r="G343" s="7"/>
      <c r="H343" s="7"/>
      <c r="I343" s="7"/>
      <c r="J343" s="7"/>
      <c r="K343" s="7"/>
      <c r="L343" s="5"/>
    </row>
    <row r="344" spans="1:12" x14ac:dyDescent="0.15">
      <c r="A344" s="32"/>
      <c r="B344" s="7"/>
      <c r="C344" s="12"/>
      <c r="D344" s="7"/>
      <c r="E344" s="7"/>
      <c r="F344" s="7"/>
      <c r="G344" s="7"/>
      <c r="H344" s="7"/>
      <c r="I344" s="7"/>
      <c r="J344" s="7"/>
      <c r="K344" s="7"/>
      <c r="L344" s="5"/>
    </row>
    <row r="345" spans="1:12" x14ac:dyDescent="0.15">
      <c r="A345" s="32"/>
      <c r="B345" s="7"/>
      <c r="C345" s="12"/>
      <c r="D345" s="7"/>
      <c r="E345" s="7"/>
      <c r="F345" s="7"/>
      <c r="G345" s="7"/>
      <c r="H345" s="7"/>
      <c r="I345" s="7"/>
      <c r="J345" s="7"/>
      <c r="K345" s="7"/>
      <c r="L345" s="5"/>
    </row>
    <row r="346" spans="1:12" x14ac:dyDescent="0.15">
      <c r="A346" s="32"/>
      <c r="B346" s="7"/>
      <c r="C346" s="12"/>
      <c r="D346" s="7"/>
      <c r="E346" s="7"/>
      <c r="F346" s="7"/>
      <c r="G346" s="7"/>
      <c r="H346" s="7"/>
      <c r="I346" s="7"/>
      <c r="J346" s="7"/>
      <c r="K346" s="7"/>
      <c r="L346" s="5"/>
    </row>
    <row r="347" spans="1:12" x14ac:dyDescent="0.15">
      <c r="A347" s="32"/>
      <c r="B347" s="7"/>
      <c r="C347" s="12"/>
      <c r="D347" s="7"/>
      <c r="E347" s="7"/>
      <c r="F347" s="7"/>
      <c r="G347" s="7"/>
      <c r="H347" s="7"/>
      <c r="I347" s="7"/>
      <c r="J347" s="7"/>
      <c r="K347" s="7"/>
      <c r="L347" s="5"/>
    </row>
    <row r="348" spans="1:12" x14ac:dyDescent="0.15">
      <c r="A348" s="32"/>
      <c r="B348" s="7"/>
      <c r="C348" s="12"/>
      <c r="D348" s="7"/>
      <c r="E348" s="7"/>
      <c r="F348" s="7"/>
      <c r="G348" s="7"/>
      <c r="H348" s="7"/>
      <c r="I348" s="7"/>
      <c r="J348" s="7"/>
      <c r="K348" s="7"/>
      <c r="L348" s="5"/>
    </row>
    <row r="349" spans="1:12" x14ac:dyDescent="0.15">
      <c r="A349" s="32"/>
      <c r="B349" s="7"/>
      <c r="C349" s="12"/>
      <c r="D349" s="7"/>
      <c r="E349" s="7"/>
      <c r="F349" s="7"/>
      <c r="G349" s="7"/>
      <c r="H349" s="7"/>
      <c r="I349" s="7"/>
      <c r="J349" s="7"/>
      <c r="K349" s="7"/>
      <c r="L349" s="5"/>
    </row>
    <row r="350" spans="1:12" x14ac:dyDescent="0.15">
      <c r="A350" s="32"/>
      <c r="B350" s="7"/>
      <c r="C350" s="12"/>
      <c r="D350" s="7"/>
      <c r="E350" s="7"/>
      <c r="F350" s="7"/>
      <c r="G350" s="7"/>
      <c r="H350" s="7"/>
      <c r="I350" s="7"/>
      <c r="J350" s="7"/>
      <c r="K350" s="7"/>
      <c r="L350" s="5"/>
    </row>
    <row r="351" spans="1:12" x14ac:dyDescent="0.15">
      <c r="A351" s="37"/>
      <c r="B351" s="35"/>
      <c r="C351" s="20"/>
      <c r="D351" s="35"/>
      <c r="E351" s="35"/>
      <c r="F351" s="35"/>
      <c r="G351" s="35"/>
      <c r="H351" s="35"/>
      <c r="I351" s="35"/>
      <c r="J351" s="35"/>
      <c r="K351" s="35"/>
      <c r="L351" s="36"/>
    </row>
    <row r="352" spans="1:12" x14ac:dyDescent="0.15">
      <c r="A352" s="38"/>
      <c r="B352" s="21"/>
      <c r="C352" s="27"/>
      <c r="D352" s="21"/>
      <c r="E352" s="21"/>
      <c r="F352" s="21"/>
      <c r="G352" s="21"/>
      <c r="H352" s="21"/>
      <c r="I352" s="21"/>
      <c r="J352" s="21"/>
      <c r="K352" s="21"/>
      <c r="L352" s="31"/>
    </row>
    <row r="353" spans="1:12" x14ac:dyDescent="0.15">
      <c r="A353" s="32"/>
      <c r="B353" s="7"/>
      <c r="C353" s="12"/>
      <c r="D353" s="7"/>
      <c r="E353" s="10" t="s">
        <v>714</v>
      </c>
      <c r="F353" s="7"/>
      <c r="G353" s="7"/>
      <c r="H353" s="7"/>
      <c r="I353" s="7"/>
      <c r="J353" s="7"/>
      <c r="K353" s="7"/>
      <c r="L353" s="5"/>
    </row>
    <row r="354" spans="1:12" x14ac:dyDescent="0.15">
      <c r="A354" s="32"/>
      <c r="B354" s="7"/>
      <c r="C354" s="12"/>
      <c r="D354" s="7"/>
      <c r="E354" s="10"/>
      <c r="F354" s="7"/>
      <c r="G354" s="7"/>
      <c r="H354" s="7"/>
      <c r="I354" s="7"/>
      <c r="J354" s="7"/>
      <c r="K354" s="7"/>
      <c r="L354" s="5"/>
    </row>
    <row r="355" spans="1:12" x14ac:dyDescent="0.15">
      <c r="A355" s="32"/>
      <c r="B355" s="7"/>
      <c r="C355" s="12"/>
      <c r="D355" s="7"/>
      <c r="E355" s="7"/>
      <c r="F355" s="7"/>
      <c r="G355" s="7"/>
      <c r="H355" s="7"/>
      <c r="I355" s="7"/>
      <c r="J355" s="7"/>
      <c r="K355" s="7"/>
      <c r="L355" s="5"/>
    </row>
    <row r="356" spans="1:12" x14ac:dyDescent="0.15">
      <c r="A356" s="32"/>
      <c r="B356" s="10" t="str">
        <f>+B227</f>
        <v xml:space="preserve">Trident Estates </v>
      </c>
      <c r="C356" s="12"/>
      <c r="D356" s="7"/>
      <c r="E356" s="7"/>
      <c r="F356" s="7"/>
      <c r="G356" s="7"/>
      <c r="H356" s="7"/>
      <c r="I356" s="7"/>
      <c r="J356" s="7"/>
      <c r="K356" s="7"/>
      <c r="L356" s="5"/>
    </row>
    <row r="357" spans="1:12" x14ac:dyDescent="0.15">
      <c r="A357" s="32"/>
      <c r="B357" s="10" t="str">
        <f>+B228</f>
        <v>P. O. Box 17592 - 00500</v>
      </c>
      <c r="C357" s="12"/>
      <c r="D357" s="7"/>
      <c r="E357" s="7"/>
      <c r="F357" s="7"/>
      <c r="G357" s="7"/>
      <c r="H357" s="7"/>
      <c r="I357" s="7"/>
      <c r="J357" s="7"/>
      <c r="K357" s="7"/>
      <c r="L357" s="5"/>
    </row>
    <row r="358" spans="1:12" x14ac:dyDescent="0.15">
      <c r="A358" s="32"/>
      <c r="B358" s="10" t="s">
        <v>529</v>
      </c>
      <c r="C358" s="12"/>
      <c r="D358" s="7"/>
      <c r="E358" s="7"/>
      <c r="F358" s="7"/>
      <c r="G358" s="7"/>
      <c r="H358" s="7"/>
      <c r="I358" s="7"/>
      <c r="J358" s="7"/>
      <c r="K358" s="7"/>
      <c r="L358" s="5"/>
    </row>
    <row r="359" spans="1:12" x14ac:dyDescent="0.15">
      <c r="A359" s="32"/>
      <c r="B359" s="7"/>
      <c r="C359" s="12"/>
      <c r="D359" s="7"/>
      <c r="E359" s="7"/>
      <c r="F359" s="7"/>
      <c r="G359" s="7"/>
      <c r="H359" s="7"/>
      <c r="I359" s="7"/>
      <c r="J359" s="7"/>
      <c r="K359" s="7"/>
      <c r="L359" s="5"/>
    </row>
    <row r="360" spans="1:12" x14ac:dyDescent="0.15">
      <c r="A360" s="32"/>
      <c r="B360" s="7" t="s">
        <v>530</v>
      </c>
      <c r="C360" s="12"/>
      <c r="D360" s="7"/>
      <c r="E360" s="7"/>
      <c r="F360" s="7"/>
      <c r="G360" s="7"/>
      <c r="H360" s="7"/>
      <c r="I360" s="7"/>
      <c r="J360" s="7"/>
      <c r="K360" s="7"/>
      <c r="L360" s="5"/>
    </row>
    <row r="361" spans="1:12" x14ac:dyDescent="0.15">
      <c r="A361" s="32"/>
      <c r="B361" s="7"/>
      <c r="C361" s="12"/>
      <c r="D361" s="7"/>
      <c r="E361" s="7"/>
      <c r="F361" s="7"/>
      <c r="G361" s="7"/>
      <c r="H361" s="7"/>
      <c r="I361" s="7"/>
      <c r="J361" s="7"/>
      <c r="K361" s="7"/>
      <c r="L361" s="5"/>
    </row>
    <row r="362" spans="1:12" x14ac:dyDescent="0.15">
      <c r="A362" s="32"/>
      <c r="B362" s="7"/>
      <c r="C362" s="12"/>
      <c r="D362" s="7"/>
      <c r="E362" s="7"/>
      <c r="F362" s="7"/>
      <c r="G362" s="7"/>
      <c r="H362" s="7"/>
      <c r="I362" s="7"/>
      <c r="J362" s="7"/>
      <c r="K362" s="7"/>
      <c r="L362" s="5"/>
    </row>
    <row r="363" spans="1:12" x14ac:dyDescent="0.15">
      <c r="A363" s="32"/>
      <c r="B363" s="7" t="s">
        <v>715</v>
      </c>
      <c r="C363" s="12" t="s">
        <v>716</v>
      </c>
      <c r="D363" s="7"/>
      <c r="E363" s="7"/>
      <c r="F363" s="7"/>
      <c r="G363" s="7"/>
      <c r="H363" s="7"/>
      <c r="I363" s="7"/>
      <c r="J363" s="7"/>
      <c r="K363" s="7"/>
      <c r="L363" s="5"/>
    </row>
    <row r="364" spans="1:12" x14ac:dyDescent="0.15">
      <c r="A364" s="32"/>
      <c r="B364" s="7"/>
      <c r="C364" s="12"/>
      <c r="D364" s="7"/>
      <c r="E364" s="7"/>
      <c r="F364" s="7"/>
      <c r="G364" s="7"/>
      <c r="H364" s="7"/>
      <c r="I364" s="7"/>
      <c r="J364" s="7"/>
      <c r="K364" s="7"/>
      <c r="L364" s="5"/>
    </row>
    <row r="365" spans="1:12" x14ac:dyDescent="0.15">
      <c r="A365" s="32"/>
      <c r="B365" s="7"/>
      <c r="C365" s="12"/>
      <c r="D365" s="7"/>
      <c r="E365" s="7"/>
      <c r="F365" s="7"/>
      <c r="G365" s="7"/>
      <c r="H365" s="7"/>
      <c r="I365" s="7"/>
      <c r="J365" s="7"/>
      <c r="K365" s="7"/>
      <c r="L365" s="5"/>
    </row>
    <row r="366" spans="1:12" x14ac:dyDescent="0.15">
      <c r="A366" s="32"/>
      <c r="B366" s="7" t="s">
        <v>717</v>
      </c>
      <c r="C366" s="12" t="s">
        <v>718</v>
      </c>
      <c r="D366" s="7"/>
      <c r="E366" s="7"/>
      <c r="F366" s="7"/>
      <c r="G366" s="7"/>
      <c r="H366" s="7"/>
      <c r="I366" s="7"/>
      <c r="J366" s="7"/>
      <c r="K366" s="7"/>
      <c r="L366" s="5"/>
    </row>
    <row r="367" spans="1:12" x14ac:dyDescent="0.15">
      <c r="A367" s="32"/>
      <c r="B367" s="7"/>
      <c r="C367" s="12"/>
      <c r="D367" s="7"/>
      <c r="E367" s="7"/>
      <c r="F367" s="7"/>
      <c r="G367" s="7"/>
      <c r="H367" s="7"/>
      <c r="I367" s="7"/>
      <c r="J367" s="7"/>
      <c r="K367" s="7"/>
      <c r="L367" s="5"/>
    </row>
    <row r="368" spans="1:12" x14ac:dyDescent="0.15">
      <c r="A368" s="32"/>
      <c r="B368" s="7"/>
      <c r="C368" s="12"/>
      <c r="D368" s="7"/>
      <c r="E368" s="7"/>
      <c r="F368" s="7"/>
      <c r="G368" s="7"/>
      <c r="H368" s="7"/>
      <c r="I368" s="7"/>
      <c r="J368" s="7"/>
      <c r="K368" s="7"/>
      <c r="L368" s="5"/>
    </row>
    <row r="369" spans="1:12" x14ac:dyDescent="0.15">
      <c r="A369" s="32"/>
      <c r="B369" s="7" t="s">
        <v>10</v>
      </c>
      <c r="C369" s="12"/>
      <c r="D369" s="7"/>
      <c r="E369" s="7"/>
      <c r="F369" s="7"/>
      <c r="G369" s="7"/>
      <c r="H369" s="7"/>
      <c r="I369" s="7"/>
      <c r="J369" s="7"/>
      <c r="K369" s="7"/>
      <c r="L369" s="5"/>
    </row>
    <row r="370" spans="1:12" x14ac:dyDescent="0.15">
      <c r="A370" s="32"/>
      <c r="B370" s="7" t="s">
        <v>11</v>
      </c>
      <c r="C370" s="12"/>
      <c r="D370" s="7"/>
      <c r="E370" s="7"/>
      <c r="F370" s="7"/>
      <c r="G370" s="7"/>
      <c r="H370" s="7"/>
      <c r="I370" s="7"/>
      <c r="J370" s="7"/>
      <c r="K370" s="7"/>
      <c r="L370" s="5"/>
    </row>
    <row r="371" spans="1:12" x14ac:dyDescent="0.15">
      <c r="A371" s="32"/>
      <c r="B371" s="7" t="s">
        <v>719</v>
      </c>
      <c r="C371" s="12"/>
      <c r="D371" s="7"/>
      <c r="E371" s="7"/>
      <c r="F371" s="7"/>
      <c r="G371" s="7"/>
      <c r="H371" s="7"/>
      <c r="I371" s="7"/>
      <c r="J371" s="7"/>
      <c r="K371" s="7"/>
      <c r="L371" s="5"/>
    </row>
    <row r="372" spans="1:12" x14ac:dyDescent="0.15">
      <c r="A372" s="32"/>
      <c r="B372" s="7" t="s">
        <v>720</v>
      </c>
      <c r="C372" s="12"/>
      <c r="D372" s="7"/>
      <c r="E372" s="7"/>
      <c r="F372" s="7"/>
      <c r="G372" s="7"/>
      <c r="H372" s="7"/>
      <c r="I372" s="7"/>
      <c r="J372" s="7"/>
      <c r="K372" s="7"/>
      <c r="L372" s="5"/>
    </row>
    <row r="373" spans="1:12" x14ac:dyDescent="0.15">
      <c r="A373" s="32"/>
      <c r="B373" s="7"/>
      <c r="C373" s="12"/>
      <c r="D373" s="7"/>
      <c r="E373" s="7"/>
      <c r="F373" s="7"/>
      <c r="G373" s="7"/>
      <c r="H373" s="7"/>
      <c r="I373" s="7"/>
      <c r="J373" s="7"/>
      <c r="K373" s="7"/>
      <c r="L373" s="5"/>
    </row>
    <row r="374" spans="1:12" x14ac:dyDescent="0.15">
      <c r="A374" s="32"/>
      <c r="B374" s="7"/>
      <c r="C374" s="12"/>
      <c r="D374" s="7"/>
      <c r="E374" s="7"/>
      <c r="F374" s="7"/>
      <c r="G374" s="7"/>
      <c r="H374" s="7"/>
      <c r="I374" s="7"/>
      <c r="J374" s="7"/>
      <c r="K374" s="7"/>
      <c r="L374" s="5"/>
    </row>
    <row r="375" spans="1:12" x14ac:dyDescent="0.15">
      <c r="A375" s="32"/>
      <c r="B375" s="7" t="s">
        <v>721</v>
      </c>
      <c r="C375" s="12"/>
      <c r="D375" s="7"/>
      <c r="E375" s="7"/>
      <c r="F375" s="7"/>
      <c r="G375" s="7"/>
      <c r="H375" s="7"/>
      <c r="I375" s="7"/>
      <c r="J375" s="7"/>
      <c r="K375" s="7"/>
      <c r="L375" s="5"/>
    </row>
    <row r="376" spans="1:12" x14ac:dyDescent="0.15">
      <c r="A376" s="32"/>
      <c r="B376" s="7"/>
      <c r="C376" s="12"/>
      <c r="D376" s="7"/>
      <c r="E376" s="7"/>
      <c r="F376" s="7"/>
      <c r="G376" s="7"/>
      <c r="H376" s="7"/>
      <c r="I376" s="7"/>
      <c r="J376" s="7"/>
      <c r="K376" s="7"/>
      <c r="L376" s="5"/>
    </row>
    <row r="377" spans="1:12" x14ac:dyDescent="0.15">
      <c r="A377" s="32"/>
      <c r="B377" s="7"/>
      <c r="C377" s="12"/>
      <c r="D377" s="7"/>
      <c r="E377" s="7"/>
      <c r="F377" s="7"/>
      <c r="G377" s="7"/>
      <c r="H377" s="7"/>
      <c r="I377" s="7"/>
      <c r="J377" s="7"/>
      <c r="K377" s="7"/>
      <c r="L377" s="5"/>
    </row>
    <row r="378" spans="1:12" x14ac:dyDescent="0.15">
      <c r="A378" s="32"/>
      <c r="B378" s="7" t="s">
        <v>312</v>
      </c>
      <c r="C378" s="7"/>
      <c r="D378" s="7"/>
      <c r="E378" s="7"/>
      <c r="F378" s="12"/>
      <c r="G378" s="12"/>
      <c r="H378" s="7"/>
      <c r="I378" s="7"/>
      <c r="J378" s="7"/>
      <c r="K378" s="7"/>
      <c r="L378" s="5"/>
    </row>
    <row r="379" spans="1:12" x14ac:dyDescent="0.15">
      <c r="A379" s="32"/>
      <c r="B379" s="7" t="s">
        <v>313</v>
      </c>
      <c r="C379" s="7"/>
      <c r="D379" s="7" t="s">
        <v>656</v>
      </c>
      <c r="E379" s="7"/>
      <c r="F379" s="12"/>
      <c r="G379" s="12"/>
      <c r="H379" s="7"/>
      <c r="I379" s="7"/>
      <c r="J379" s="7"/>
      <c r="K379" s="7"/>
      <c r="L379" s="5"/>
    </row>
    <row r="380" spans="1:12" x14ac:dyDescent="0.15">
      <c r="A380" s="32"/>
      <c r="B380" s="7"/>
      <c r="C380" s="7"/>
      <c r="D380" s="7"/>
      <c r="E380" s="7"/>
      <c r="F380" s="12"/>
      <c r="G380" s="12"/>
      <c r="H380" s="7"/>
      <c r="I380" s="7"/>
      <c r="J380" s="7"/>
      <c r="K380" s="7"/>
      <c r="L380" s="5"/>
    </row>
    <row r="381" spans="1:12" x14ac:dyDescent="0.15">
      <c r="A381" s="32"/>
      <c r="B381" s="7"/>
      <c r="C381" s="7"/>
      <c r="D381" s="7"/>
      <c r="E381" s="7"/>
      <c r="F381" s="12"/>
      <c r="G381" s="12"/>
      <c r="H381" s="7"/>
      <c r="I381" s="7"/>
      <c r="J381" s="7"/>
      <c r="K381" s="7"/>
      <c r="L381" s="5"/>
    </row>
    <row r="382" spans="1:12" x14ac:dyDescent="0.15">
      <c r="A382" s="32"/>
      <c r="B382" s="7" t="s">
        <v>311</v>
      </c>
      <c r="C382" s="7"/>
      <c r="D382" s="7" t="s">
        <v>656</v>
      </c>
      <c r="E382" s="7"/>
      <c r="F382" s="12"/>
      <c r="G382" s="12"/>
      <c r="H382" s="7"/>
      <c r="I382" s="7"/>
      <c r="J382" s="7"/>
      <c r="K382" s="7"/>
      <c r="L382" s="5"/>
    </row>
    <row r="383" spans="1:12" x14ac:dyDescent="0.15">
      <c r="A383" s="32"/>
      <c r="B383" s="7"/>
      <c r="C383" s="7"/>
      <c r="D383" s="7"/>
      <c r="E383" s="7"/>
      <c r="F383" s="12"/>
      <c r="G383" s="12"/>
      <c r="H383" s="7"/>
      <c r="I383" s="7"/>
      <c r="J383" s="7"/>
      <c r="K383" s="7"/>
      <c r="L383" s="5"/>
    </row>
    <row r="384" spans="1:12" x14ac:dyDescent="0.15">
      <c r="A384" s="32"/>
      <c r="B384" s="7"/>
      <c r="C384" s="7"/>
      <c r="D384" s="7"/>
      <c r="E384" s="7"/>
      <c r="F384" s="12"/>
      <c r="G384" s="12"/>
      <c r="H384" s="7"/>
      <c r="I384" s="7"/>
      <c r="J384" s="7"/>
      <c r="K384" s="7"/>
      <c r="L384" s="5"/>
    </row>
    <row r="385" spans="1:12" x14ac:dyDescent="0.15">
      <c r="A385" s="32"/>
      <c r="B385" s="10" t="s">
        <v>572</v>
      </c>
      <c r="C385" s="10"/>
      <c r="D385" s="7"/>
      <c r="E385" s="7"/>
      <c r="F385" s="12"/>
      <c r="G385" s="12"/>
      <c r="H385" s="7"/>
      <c r="I385" s="7"/>
      <c r="J385" s="7"/>
      <c r="K385" s="7"/>
      <c r="L385" s="5"/>
    </row>
    <row r="386" spans="1:12" x14ac:dyDescent="0.15">
      <c r="A386" s="32"/>
      <c r="B386" s="7"/>
      <c r="C386" s="7"/>
      <c r="D386" s="7"/>
      <c r="E386" s="7"/>
      <c r="F386" s="12"/>
      <c r="G386" s="12"/>
      <c r="H386" s="7"/>
      <c r="I386" s="7"/>
      <c r="J386" s="7"/>
      <c r="K386" s="7"/>
      <c r="L386" s="5"/>
    </row>
    <row r="387" spans="1:12" x14ac:dyDescent="0.15">
      <c r="A387" s="32"/>
      <c r="B387" s="7"/>
      <c r="C387" s="7"/>
      <c r="D387" s="7"/>
      <c r="E387" s="7"/>
      <c r="F387" s="12"/>
      <c r="G387" s="12"/>
      <c r="H387" s="7"/>
      <c r="I387" s="7"/>
      <c r="J387" s="7"/>
      <c r="K387" s="7"/>
      <c r="L387" s="5"/>
    </row>
    <row r="388" spans="1:12" x14ac:dyDescent="0.15">
      <c r="A388" s="32"/>
      <c r="B388" s="7"/>
      <c r="C388" s="7"/>
      <c r="D388" s="7"/>
      <c r="E388" s="7"/>
      <c r="F388" s="12"/>
      <c r="G388" s="12"/>
      <c r="H388" s="7"/>
      <c r="I388" s="7"/>
      <c r="J388" s="7"/>
      <c r="K388" s="7"/>
      <c r="L388" s="5"/>
    </row>
    <row r="389" spans="1:12" x14ac:dyDescent="0.15">
      <c r="A389" s="32"/>
      <c r="B389" s="7" t="s">
        <v>304</v>
      </c>
      <c r="C389" s="7"/>
      <c r="D389" s="7" t="s">
        <v>656</v>
      </c>
      <c r="E389" s="7"/>
      <c r="F389" s="12"/>
      <c r="G389" s="12"/>
      <c r="H389" s="7"/>
      <c r="I389" s="7"/>
      <c r="J389" s="7"/>
      <c r="K389" s="7"/>
      <c r="L389" s="5"/>
    </row>
    <row r="390" spans="1:12" x14ac:dyDescent="0.15">
      <c r="A390" s="32"/>
      <c r="B390" s="7"/>
      <c r="C390" s="7"/>
      <c r="D390" s="7"/>
      <c r="E390" s="7"/>
      <c r="F390" s="12"/>
      <c r="G390" s="12"/>
      <c r="H390" s="7"/>
      <c r="I390" s="7"/>
      <c r="J390" s="7"/>
      <c r="K390" s="7"/>
      <c r="L390" s="5"/>
    </row>
    <row r="391" spans="1:12" x14ac:dyDescent="0.15">
      <c r="A391" s="32"/>
      <c r="B391" s="7"/>
      <c r="C391" s="7"/>
      <c r="D391" s="7"/>
      <c r="E391" s="7"/>
      <c r="F391" s="12"/>
      <c r="G391" s="12"/>
      <c r="H391" s="7"/>
      <c r="I391" s="7"/>
      <c r="J391" s="7"/>
      <c r="K391" s="7"/>
      <c r="L391" s="5"/>
    </row>
    <row r="392" spans="1:12" x14ac:dyDescent="0.15">
      <c r="A392" s="32"/>
      <c r="B392" s="7" t="s">
        <v>305</v>
      </c>
      <c r="C392" s="7"/>
      <c r="D392" s="7" t="s">
        <v>656</v>
      </c>
      <c r="E392" s="7"/>
      <c r="F392" s="12"/>
      <c r="G392" s="12"/>
      <c r="H392" s="7"/>
      <c r="I392" s="7"/>
      <c r="J392" s="7"/>
      <c r="K392" s="7"/>
      <c r="L392" s="5"/>
    </row>
    <row r="393" spans="1:12" x14ac:dyDescent="0.15">
      <c r="A393" s="32"/>
      <c r="B393" s="7"/>
      <c r="C393" s="7"/>
      <c r="D393" s="7"/>
      <c r="E393" s="7"/>
      <c r="F393" s="12"/>
      <c r="G393" s="12"/>
      <c r="H393" s="7"/>
      <c r="I393" s="7"/>
      <c r="J393" s="7"/>
      <c r="K393" s="7"/>
      <c r="L393" s="5"/>
    </row>
    <row r="394" spans="1:12" x14ac:dyDescent="0.15">
      <c r="A394" s="32"/>
      <c r="B394" s="7"/>
      <c r="C394" s="7"/>
      <c r="D394" s="7"/>
      <c r="E394" s="7"/>
      <c r="F394" s="12"/>
      <c r="G394" s="12"/>
      <c r="H394" s="7"/>
      <c r="I394" s="7"/>
      <c r="J394" s="7"/>
      <c r="K394" s="7"/>
      <c r="L394" s="5"/>
    </row>
    <row r="395" spans="1:12" x14ac:dyDescent="0.15">
      <c r="A395" s="32"/>
      <c r="B395" s="7" t="s">
        <v>306</v>
      </c>
      <c r="C395" s="7"/>
      <c r="D395" s="7" t="s">
        <v>656</v>
      </c>
      <c r="E395" s="7"/>
      <c r="F395" s="12"/>
      <c r="G395" s="12"/>
      <c r="H395" s="7"/>
      <c r="I395" s="7"/>
      <c r="J395" s="7"/>
      <c r="K395" s="7"/>
      <c r="L395" s="5"/>
    </row>
    <row r="396" spans="1:12" x14ac:dyDescent="0.15">
      <c r="A396" s="32"/>
      <c r="B396" s="7"/>
      <c r="C396" s="7"/>
      <c r="D396" s="7"/>
      <c r="E396" s="7"/>
      <c r="F396" s="12"/>
      <c r="G396" s="12"/>
      <c r="H396" s="7"/>
      <c r="I396" s="7"/>
      <c r="J396" s="7"/>
      <c r="K396" s="7"/>
      <c r="L396" s="5"/>
    </row>
    <row r="397" spans="1:12" x14ac:dyDescent="0.15">
      <c r="A397" s="32"/>
      <c r="B397" s="7"/>
      <c r="C397" s="7"/>
      <c r="D397" s="7"/>
      <c r="E397" s="7"/>
      <c r="F397" s="12"/>
      <c r="G397" s="12"/>
      <c r="H397" s="7"/>
      <c r="I397" s="7"/>
      <c r="J397" s="7"/>
      <c r="K397" s="7"/>
      <c r="L397" s="5"/>
    </row>
    <row r="398" spans="1:12" x14ac:dyDescent="0.15">
      <c r="A398" s="32"/>
      <c r="B398" s="7"/>
      <c r="C398" s="7"/>
      <c r="D398" s="7" t="s">
        <v>656</v>
      </c>
      <c r="E398" s="7"/>
      <c r="F398" s="12"/>
      <c r="G398" s="12"/>
      <c r="H398" s="7"/>
      <c r="I398" s="7"/>
      <c r="J398" s="7"/>
      <c r="K398" s="7"/>
      <c r="L398" s="5"/>
    </row>
    <row r="399" spans="1:12" x14ac:dyDescent="0.15">
      <c r="A399" s="32"/>
      <c r="B399" s="7"/>
      <c r="C399" s="7"/>
      <c r="D399" s="7"/>
      <c r="E399" s="7"/>
      <c r="F399" s="12"/>
      <c r="G399" s="12"/>
      <c r="H399" s="7"/>
      <c r="I399" s="7"/>
      <c r="J399" s="7"/>
      <c r="K399" s="7"/>
      <c r="L399" s="5"/>
    </row>
    <row r="400" spans="1:12" x14ac:dyDescent="0.15">
      <c r="A400" s="32"/>
      <c r="B400" s="7"/>
      <c r="C400" s="7"/>
      <c r="D400" s="7"/>
      <c r="E400" s="7"/>
      <c r="F400" s="12"/>
      <c r="G400" s="12"/>
      <c r="H400" s="7"/>
      <c r="I400" s="7"/>
      <c r="J400" s="7"/>
      <c r="K400" s="7"/>
      <c r="L400" s="5"/>
    </row>
    <row r="401" spans="1:12" x14ac:dyDescent="0.15">
      <c r="A401" s="32"/>
      <c r="B401" s="7" t="s">
        <v>309</v>
      </c>
      <c r="C401" s="7"/>
      <c r="D401" s="7"/>
      <c r="E401" s="7"/>
      <c r="F401" s="12"/>
      <c r="G401" s="12"/>
      <c r="H401" s="7"/>
      <c r="I401" s="7"/>
      <c r="J401" s="7"/>
      <c r="K401" s="7"/>
      <c r="L401" s="5"/>
    </row>
    <row r="402" spans="1:12" x14ac:dyDescent="0.15">
      <c r="A402" s="32"/>
      <c r="B402" s="7" t="s">
        <v>310</v>
      </c>
      <c r="C402" s="7"/>
      <c r="D402" s="7" t="s">
        <v>656</v>
      </c>
      <c r="E402" s="7"/>
      <c r="F402" s="12"/>
      <c r="G402" s="12"/>
      <c r="H402" s="7"/>
      <c r="I402" s="7"/>
      <c r="J402" s="7"/>
      <c r="K402" s="7"/>
      <c r="L402" s="5"/>
    </row>
    <row r="403" spans="1:12" x14ac:dyDescent="0.15">
      <c r="A403" s="32"/>
      <c r="B403" s="7"/>
      <c r="C403" s="7"/>
      <c r="D403" s="7"/>
      <c r="E403" s="7"/>
      <c r="F403" s="12"/>
      <c r="G403" s="12"/>
      <c r="H403" s="7"/>
      <c r="I403" s="7"/>
      <c r="J403" s="7"/>
      <c r="K403" s="7"/>
      <c r="L403" s="5"/>
    </row>
    <row r="404" spans="1:12" x14ac:dyDescent="0.15">
      <c r="A404" s="32"/>
      <c r="B404" s="7"/>
      <c r="C404" s="7"/>
      <c r="D404" s="7"/>
      <c r="E404" s="7"/>
      <c r="F404" s="12"/>
      <c r="G404" s="12"/>
      <c r="H404" s="7"/>
      <c r="I404" s="7"/>
      <c r="J404" s="7"/>
      <c r="K404" s="7"/>
      <c r="L404" s="5"/>
    </row>
    <row r="405" spans="1:12" x14ac:dyDescent="0.15">
      <c r="A405" s="32"/>
      <c r="B405" s="7" t="s">
        <v>311</v>
      </c>
      <c r="C405" s="7"/>
      <c r="D405" s="7" t="s">
        <v>656</v>
      </c>
      <c r="E405" s="7"/>
      <c r="F405" s="12"/>
      <c r="G405" s="12"/>
      <c r="H405" s="7"/>
      <c r="I405" s="7"/>
      <c r="J405" s="7"/>
      <c r="K405" s="7"/>
      <c r="L405" s="5"/>
    </row>
    <row r="406" spans="1:12" x14ac:dyDescent="0.15">
      <c r="A406" s="32"/>
      <c r="B406" s="7"/>
      <c r="C406" s="7"/>
      <c r="D406" s="7"/>
      <c r="E406" s="7"/>
      <c r="F406" s="12"/>
      <c r="G406" s="12"/>
      <c r="H406" s="7"/>
      <c r="I406" s="7"/>
      <c r="J406" s="7"/>
      <c r="K406" s="7"/>
      <c r="L406" s="5"/>
    </row>
    <row r="407" spans="1:12" x14ac:dyDescent="0.15">
      <c r="A407" s="32"/>
      <c r="B407" s="7"/>
      <c r="C407" s="7"/>
      <c r="D407" s="7"/>
      <c r="E407" s="7"/>
      <c r="F407" s="12"/>
      <c r="G407" s="12"/>
      <c r="H407" s="7"/>
      <c r="I407" s="7"/>
      <c r="J407" s="7"/>
      <c r="K407" s="7"/>
      <c r="L407" s="5"/>
    </row>
    <row r="408" spans="1:12" x14ac:dyDescent="0.15">
      <c r="A408" s="32"/>
      <c r="B408" s="7"/>
      <c r="C408" s="7"/>
      <c r="D408" s="7"/>
      <c r="E408" s="7"/>
      <c r="F408" s="12"/>
      <c r="G408" s="12"/>
      <c r="H408" s="7"/>
      <c r="I408" s="7"/>
      <c r="J408" s="7"/>
      <c r="K408" s="7"/>
      <c r="L408" s="5"/>
    </row>
    <row r="409" spans="1:12" x14ac:dyDescent="0.15">
      <c r="A409" s="32"/>
      <c r="B409" s="7"/>
      <c r="C409" s="7"/>
      <c r="D409" s="7"/>
      <c r="E409" s="7"/>
      <c r="F409" s="12"/>
      <c r="G409" s="12"/>
      <c r="H409" s="7"/>
      <c r="I409" s="7"/>
      <c r="J409" s="7"/>
      <c r="K409" s="7"/>
      <c r="L409" s="5"/>
    </row>
    <row r="410" spans="1:12" x14ac:dyDescent="0.15">
      <c r="A410" s="32"/>
      <c r="B410" s="7"/>
      <c r="C410" s="7"/>
      <c r="D410" s="7"/>
      <c r="E410" s="7"/>
      <c r="F410" s="12"/>
      <c r="G410" s="12"/>
      <c r="H410" s="7"/>
      <c r="I410" s="7"/>
      <c r="J410" s="7"/>
      <c r="K410" s="7"/>
      <c r="L410" s="5"/>
    </row>
    <row r="411" spans="1:12" x14ac:dyDescent="0.15">
      <c r="A411" s="32"/>
      <c r="B411" s="7"/>
      <c r="C411" s="12"/>
      <c r="D411" s="7"/>
      <c r="E411" s="7"/>
      <c r="F411" s="7"/>
      <c r="G411" s="7"/>
      <c r="H411" s="7"/>
      <c r="I411" s="7"/>
      <c r="J411" s="7"/>
      <c r="K411" s="7"/>
      <c r="L411" s="5"/>
    </row>
    <row r="412" spans="1:12" x14ac:dyDescent="0.15">
      <c r="A412" s="32"/>
      <c r="B412" s="7"/>
      <c r="C412" s="12"/>
      <c r="D412" s="7"/>
      <c r="E412" s="7"/>
      <c r="F412" s="7"/>
      <c r="G412" s="7"/>
      <c r="H412" s="7"/>
      <c r="I412" s="7"/>
      <c r="J412" s="7"/>
      <c r="K412" s="7"/>
      <c r="L412" s="5"/>
    </row>
    <row r="413" spans="1:12" x14ac:dyDescent="0.15">
      <c r="A413" s="32"/>
      <c r="B413" s="7"/>
      <c r="C413" s="12"/>
      <c r="D413" s="7"/>
      <c r="E413" s="7"/>
      <c r="F413" s="7"/>
      <c r="G413" s="7"/>
      <c r="H413" s="7"/>
      <c r="I413" s="7"/>
      <c r="J413" s="7"/>
      <c r="K413" s="7"/>
      <c r="L413" s="5"/>
    </row>
    <row r="414" spans="1:12" x14ac:dyDescent="0.15">
      <c r="A414" s="32"/>
      <c r="B414" s="7"/>
      <c r="C414" s="12"/>
      <c r="D414" s="7"/>
      <c r="E414" s="7"/>
      <c r="F414" s="7"/>
      <c r="G414" s="7"/>
      <c r="H414" s="7"/>
      <c r="I414" s="7"/>
      <c r="J414" s="7"/>
      <c r="K414" s="7"/>
      <c r="L414" s="5"/>
    </row>
    <row r="415" spans="1:12" x14ac:dyDescent="0.15">
      <c r="A415" s="32"/>
      <c r="B415" s="7"/>
      <c r="C415" s="12"/>
      <c r="D415" s="7"/>
      <c r="E415" s="7"/>
      <c r="F415" s="7"/>
      <c r="G415" s="7"/>
      <c r="H415" s="7"/>
      <c r="I415" s="7"/>
      <c r="J415" s="7"/>
      <c r="K415" s="7"/>
      <c r="L415" s="5"/>
    </row>
    <row r="416" spans="1:12" x14ac:dyDescent="0.15">
      <c r="A416" s="32"/>
      <c r="B416" s="7"/>
      <c r="C416" s="12"/>
      <c r="D416" s="7"/>
      <c r="E416" s="7"/>
      <c r="F416" s="7"/>
      <c r="G416" s="7"/>
      <c r="H416" s="7"/>
      <c r="I416" s="7"/>
      <c r="J416" s="7"/>
      <c r="K416" s="7"/>
      <c r="L416" s="5"/>
    </row>
    <row r="417" spans="1:17" x14ac:dyDescent="0.15">
      <c r="A417" s="32"/>
      <c r="B417" s="7"/>
      <c r="C417" s="12"/>
      <c r="D417" s="7"/>
      <c r="E417" s="7"/>
      <c r="F417" s="7"/>
      <c r="G417" s="7"/>
      <c r="H417" s="7"/>
      <c r="I417" s="7"/>
      <c r="J417" s="7"/>
      <c r="K417" s="7"/>
      <c r="L417" s="5"/>
    </row>
    <row r="418" spans="1:17" x14ac:dyDescent="0.15">
      <c r="A418" s="37"/>
      <c r="B418" s="35"/>
      <c r="C418" s="20"/>
      <c r="D418" s="35"/>
      <c r="E418" s="35"/>
      <c r="F418" s="35"/>
      <c r="G418" s="35"/>
      <c r="H418" s="35"/>
      <c r="I418" s="35"/>
      <c r="J418" s="35"/>
      <c r="K418" s="35"/>
      <c r="L418" s="36"/>
    </row>
    <row r="419" spans="1:17" x14ac:dyDescent="0.15">
      <c r="A419" s="47"/>
      <c r="B419" s="21"/>
      <c r="C419" s="27"/>
      <c r="D419" s="21"/>
      <c r="E419" s="21"/>
      <c r="F419" s="21"/>
      <c r="G419" s="21"/>
      <c r="H419" s="21"/>
      <c r="I419" s="21"/>
      <c r="J419" s="21"/>
      <c r="K419" s="21"/>
      <c r="L419" s="15"/>
    </row>
    <row r="420" spans="1:17" x14ac:dyDescent="0.15">
      <c r="A420" s="45"/>
      <c r="B420" s="29" t="s">
        <v>573</v>
      </c>
      <c r="C420" s="12"/>
      <c r="D420" s="7"/>
      <c r="E420" s="7"/>
      <c r="F420" s="7"/>
      <c r="G420" s="7"/>
      <c r="H420" s="7"/>
      <c r="I420" s="7"/>
      <c r="J420" s="7"/>
      <c r="K420" s="7"/>
      <c r="L420" s="8"/>
    </row>
    <row r="421" spans="1:17" x14ac:dyDescent="0.15">
      <c r="A421" s="45"/>
      <c r="B421" s="29"/>
      <c r="C421" s="12"/>
      <c r="D421" s="7"/>
      <c r="E421" s="7"/>
      <c r="F421" s="7"/>
      <c r="G421" s="7"/>
      <c r="H421" s="7"/>
      <c r="I421" s="7"/>
      <c r="J421" s="7"/>
      <c r="K421" s="7"/>
      <c r="L421" s="8"/>
    </row>
    <row r="422" spans="1:17" x14ac:dyDescent="0.15">
      <c r="A422" s="45"/>
      <c r="B422" s="29" t="s">
        <v>175</v>
      </c>
      <c r="C422" s="12"/>
      <c r="D422" s="7"/>
      <c r="E422" s="7"/>
      <c r="F422" s="7"/>
      <c r="G422" s="7"/>
      <c r="H422" s="7"/>
      <c r="I422" s="7"/>
      <c r="J422" s="7"/>
      <c r="K422" s="7"/>
      <c r="L422" s="8"/>
    </row>
    <row r="423" spans="1:17" x14ac:dyDescent="0.15">
      <c r="A423" s="45"/>
      <c r="B423" s="29"/>
      <c r="C423" s="12"/>
      <c r="D423" s="7"/>
      <c r="E423" s="7"/>
      <c r="F423" s="7"/>
      <c r="G423" s="7"/>
      <c r="H423" s="7"/>
      <c r="I423" s="7"/>
      <c r="J423" s="7"/>
      <c r="K423" s="7"/>
      <c r="L423" s="8"/>
    </row>
    <row r="424" spans="1:17" x14ac:dyDescent="0.15">
      <c r="A424" s="45"/>
      <c r="B424" s="29" t="s">
        <v>574</v>
      </c>
      <c r="C424" s="12"/>
      <c r="D424" s="7"/>
      <c r="E424" s="7"/>
      <c r="F424" s="7"/>
      <c r="G424" s="7"/>
      <c r="H424" s="7"/>
      <c r="I424" s="7"/>
      <c r="J424" s="7"/>
      <c r="K424" s="7"/>
      <c r="L424" s="8"/>
    </row>
    <row r="425" spans="1:17" x14ac:dyDescent="0.15">
      <c r="A425" s="45"/>
      <c r="B425" s="10"/>
      <c r="C425" s="12"/>
      <c r="D425" s="7"/>
      <c r="E425" s="7"/>
      <c r="F425" s="7"/>
      <c r="G425" s="7"/>
      <c r="H425" s="7"/>
      <c r="I425" s="7"/>
      <c r="J425" s="7"/>
      <c r="K425" s="7"/>
      <c r="L425" s="8"/>
    </row>
    <row r="426" spans="1:17" x14ac:dyDescent="0.15">
      <c r="A426" s="45" t="s">
        <v>575</v>
      </c>
      <c r="B426" s="10" t="s">
        <v>576</v>
      </c>
      <c r="C426" s="12"/>
      <c r="D426" s="7"/>
      <c r="E426" s="7"/>
      <c r="F426" s="7"/>
      <c r="G426" s="7"/>
      <c r="H426" s="7"/>
      <c r="I426" s="7"/>
      <c r="J426" s="7"/>
      <c r="K426" s="7"/>
      <c r="L426" s="8"/>
    </row>
    <row r="427" spans="1:17" x14ac:dyDescent="0.15">
      <c r="A427" s="46"/>
      <c r="B427" s="7"/>
      <c r="C427" s="12"/>
      <c r="D427" s="7"/>
      <c r="E427" s="7"/>
      <c r="F427" s="7"/>
      <c r="G427" s="7"/>
      <c r="H427" s="7"/>
      <c r="I427" s="7"/>
      <c r="J427" s="7"/>
      <c r="K427" s="7"/>
      <c r="L427" s="8"/>
    </row>
    <row r="428" spans="1:17" x14ac:dyDescent="0.15">
      <c r="A428" s="46"/>
      <c r="B428" s="23" t="s">
        <v>577</v>
      </c>
      <c r="C428" s="12"/>
      <c r="D428" s="7"/>
      <c r="E428" s="7"/>
      <c r="F428" s="10" t="str">
        <f>+B227</f>
        <v xml:space="preserve">Trident Estates </v>
      </c>
      <c r="G428" s="7"/>
      <c r="H428" s="7"/>
      <c r="I428" s="7"/>
      <c r="J428" s="7"/>
      <c r="K428" s="7"/>
      <c r="L428" s="8"/>
    </row>
    <row r="429" spans="1:17" x14ac:dyDescent="0.15">
      <c r="A429" s="46"/>
      <c r="B429" s="7"/>
      <c r="C429" s="12"/>
      <c r="D429" s="7"/>
      <c r="E429" s="7"/>
      <c r="F429" s="10" t="str">
        <f>+B228</f>
        <v>P. O. Box 17592 - 00500</v>
      </c>
      <c r="G429" s="7"/>
      <c r="H429" s="7"/>
      <c r="I429" s="7"/>
      <c r="J429" s="7"/>
      <c r="K429" s="7"/>
      <c r="L429" s="8"/>
    </row>
    <row r="430" spans="1:17" x14ac:dyDescent="0.15">
      <c r="A430" s="46"/>
      <c r="B430" s="7"/>
      <c r="C430" s="12"/>
      <c r="D430" s="7"/>
      <c r="E430" s="7"/>
      <c r="F430" s="10" t="s">
        <v>581</v>
      </c>
      <c r="G430" s="7"/>
      <c r="H430" s="7"/>
      <c r="I430" s="7"/>
      <c r="J430" s="7"/>
      <c r="K430" s="7"/>
      <c r="L430" s="8"/>
    </row>
    <row r="431" spans="1:17" x14ac:dyDescent="0.15">
      <c r="A431" s="46"/>
      <c r="B431" s="7"/>
      <c r="C431" s="12"/>
      <c r="D431" s="7"/>
      <c r="E431" s="7"/>
      <c r="F431" s="10"/>
      <c r="G431" s="7"/>
      <c r="H431" s="7"/>
      <c r="I431" s="7"/>
      <c r="J431" s="7"/>
      <c r="K431" s="7"/>
      <c r="L431" s="8"/>
    </row>
    <row r="432" spans="1:17" ht="12" x14ac:dyDescent="0.2">
      <c r="A432" s="46"/>
      <c r="B432" s="23" t="s">
        <v>578</v>
      </c>
      <c r="C432" s="12"/>
      <c r="D432" s="7"/>
      <c r="E432" s="7"/>
      <c r="F432" s="29" t="s">
        <v>0</v>
      </c>
      <c r="G432" s="7"/>
      <c r="H432" s="7"/>
      <c r="I432" s="7"/>
      <c r="J432" s="7"/>
      <c r="K432" s="7"/>
      <c r="L432" s="8"/>
      <c r="O432" s="65"/>
      <c r="P432" s="65"/>
      <c r="Q432" s="65"/>
    </row>
    <row r="433" spans="1:17" ht="12" x14ac:dyDescent="0.2">
      <c r="A433" s="46"/>
      <c r="B433" s="23"/>
      <c r="C433" s="12"/>
      <c r="D433" s="7"/>
      <c r="E433" s="7"/>
      <c r="F433" s="691" t="s">
        <v>1</v>
      </c>
      <c r="G433" s="692"/>
      <c r="H433" s="692"/>
      <c r="I433" s="692"/>
      <c r="J433" s="7"/>
      <c r="K433" s="7"/>
      <c r="L433" s="8"/>
      <c r="O433" s="65"/>
      <c r="P433" s="65"/>
      <c r="Q433" s="65"/>
    </row>
    <row r="434" spans="1:17" ht="12.75" x14ac:dyDescent="0.2">
      <c r="A434" s="46"/>
      <c r="B434" s="23"/>
      <c r="C434" s="12"/>
      <c r="D434" s="7"/>
      <c r="E434" s="7"/>
      <c r="F434" s="10" t="s">
        <v>581</v>
      </c>
      <c r="G434" s="7"/>
      <c r="H434" s="7"/>
      <c r="I434" s="7"/>
      <c r="J434" s="7"/>
      <c r="K434" s="7"/>
      <c r="L434" s="8"/>
      <c r="O434" s="66"/>
      <c r="P434" s="67"/>
      <c r="Q434" s="67"/>
    </row>
    <row r="435" spans="1:17" x14ac:dyDescent="0.15">
      <c r="A435" s="46"/>
      <c r="B435" s="23"/>
      <c r="C435" s="12"/>
      <c r="D435" s="7"/>
      <c r="E435" s="7"/>
      <c r="F435" s="10"/>
      <c r="G435" s="7"/>
      <c r="H435" s="7"/>
      <c r="I435" s="7"/>
      <c r="J435" s="7"/>
      <c r="K435" s="7"/>
      <c r="L435" s="8"/>
    </row>
    <row r="436" spans="1:17" x14ac:dyDescent="0.15">
      <c r="A436" s="46"/>
      <c r="B436" s="23" t="s">
        <v>579</v>
      </c>
      <c r="C436" s="12"/>
      <c r="D436" s="7"/>
      <c r="E436" s="7"/>
      <c r="F436" s="10" t="s">
        <v>580</v>
      </c>
      <c r="G436" s="7"/>
      <c r="H436" s="7"/>
      <c r="I436" s="7"/>
      <c r="J436" s="7"/>
      <c r="K436" s="7"/>
      <c r="L436" s="8"/>
    </row>
    <row r="437" spans="1:17" x14ac:dyDescent="0.15">
      <c r="A437" s="46"/>
      <c r="B437" s="23"/>
      <c r="C437" s="12"/>
      <c r="D437" s="7"/>
      <c r="E437" s="7"/>
      <c r="F437" s="29" t="s">
        <v>293</v>
      </c>
      <c r="G437" s="7"/>
      <c r="H437" s="7"/>
      <c r="I437" s="7"/>
      <c r="J437" s="7"/>
      <c r="K437" s="7"/>
      <c r="L437" s="8"/>
    </row>
    <row r="438" spans="1:17" x14ac:dyDescent="0.15">
      <c r="A438" s="46"/>
      <c r="B438" s="23"/>
      <c r="C438" s="12"/>
      <c r="D438" s="7"/>
      <c r="E438" s="7"/>
      <c r="F438" s="10" t="s">
        <v>581</v>
      </c>
      <c r="G438" s="7"/>
      <c r="H438" s="7"/>
      <c r="I438" s="7"/>
      <c r="J438" s="7"/>
      <c r="K438" s="7"/>
      <c r="L438" s="8"/>
    </row>
    <row r="439" spans="1:17" x14ac:dyDescent="0.15">
      <c r="A439" s="46"/>
      <c r="B439" s="23"/>
      <c r="C439" s="12"/>
      <c r="D439" s="7"/>
      <c r="E439" s="7"/>
      <c r="F439" s="10"/>
      <c r="G439" s="7"/>
      <c r="H439" s="7"/>
      <c r="I439" s="7"/>
      <c r="J439" s="7"/>
      <c r="K439" s="7"/>
      <c r="L439" s="8"/>
    </row>
    <row r="440" spans="1:17" x14ac:dyDescent="0.15">
      <c r="A440" s="46"/>
      <c r="B440" s="23" t="s">
        <v>12</v>
      </c>
      <c r="C440" s="7"/>
      <c r="D440" s="7"/>
      <c r="E440" s="7"/>
      <c r="F440" s="10" t="s">
        <v>13</v>
      </c>
      <c r="G440" s="7"/>
      <c r="H440" s="7"/>
      <c r="I440" s="7"/>
      <c r="J440" s="7"/>
      <c r="K440" s="7"/>
      <c r="L440" s="8"/>
    </row>
    <row r="441" spans="1:17" x14ac:dyDescent="0.15">
      <c r="A441" s="46"/>
      <c r="B441" s="23"/>
      <c r="C441" s="7"/>
      <c r="D441" s="7"/>
      <c r="E441" s="7"/>
      <c r="F441" s="10" t="s">
        <v>14</v>
      </c>
      <c r="G441" s="7"/>
      <c r="H441" s="7"/>
      <c r="I441" s="7"/>
      <c r="J441" s="7"/>
      <c r="K441" s="7"/>
      <c r="L441" s="8"/>
    </row>
    <row r="442" spans="1:17" x14ac:dyDescent="0.15">
      <c r="A442" s="46"/>
      <c r="B442" s="23"/>
      <c r="C442" s="7"/>
      <c r="D442" s="7"/>
      <c r="E442" s="7"/>
      <c r="F442" s="10" t="s">
        <v>581</v>
      </c>
      <c r="G442" s="7"/>
      <c r="H442" s="7"/>
      <c r="I442" s="7"/>
      <c r="J442" s="7"/>
      <c r="K442" s="7"/>
      <c r="L442" s="8"/>
    </row>
    <row r="443" spans="1:17" x14ac:dyDescent="0.15">
      <c r="A443" s="46"/>
      <c r="B443" s="23"/>
      <c r="C443" s="7"/>
      <c r="D443" s="7"/>
      <c r="E443" s="7"/>
      <c r="F443" s="10"/>
      <c r="G443" s="7"/>
      <c r="H443" s="7"/>
      <c r="I443" s="7"/>
      <c r="J443" s="7"/>
      <c r="K443" s="7"/>
      <c r="L443" s="8"/>
    </row>
    <row r="444" spans="1:17" x14ac:dyDescent="0.15">
      <c r="A444" s="46"/>
      <c r="B444" s="23" t="s">
        <v>18</v>
      </c>
      <c r="C444" s="7"/>
      <c r="D444" s="7"/>
      <c r="E444" s="7"/>
      <c r="F444" s="10" t="s">
        <v>19</v>
      </c>
      <c r="G444" s="7"/>
      <c r="H444" s="7"/>
      <c r="I444" s="7"/>
      <c r="J444" s="7"/>
      <c r="K444" s="7"/>
      <c r="L444" s="8"/>
    </row>
    <row r="445" spans="1:17" x14ac:dyDescent="0.15">
      <c r="A445" s="46"/>
      <c r="B445" s="23"/>
      <c r="C445" s="7"/>
      <c r="D445" s="7"/>
      <c r="E445" s="7"/>
      <c r="F445" s="10" t="s">
        <v>20</v>
      </c>
      <c r="G445" s="7"/>
      <c r="H445" s="7"/>
      <c r="I445" s="7"/>
      <c r="J445" s="7"/>
      <c r="K445" s="7"/>
      <c r="L445" s="8"/>
    </row>
    <row r="446" spans="1:17" x14ac:dyDescent="0.15">
      <c r="A446" s="46"/>
      <c r="B446" s="23"/>
      <c r="C446" s="7"/>
      <c r="D446" s="7"/>
      <c r="E446" s="7"/>
      <c r="F446" s="10" t="s">
        <v>581</v>
      </c>
      <c r="G446" s="7"/>
      <c r="H446" s="7"/>
      <c r="I446" s="7"/>
      <c r="J446" s="7"/>
      <c r="K446" s="7"/>
      <c r="L446" s="8"/>
    </row>
    <row r="447" spans="1:17" x14ac:dyDescent="0.15">
      <c r="A447" s="46"/>
      <c r="B447" s="23"/>
      <c r="C447" s="7"/>
      <c r="D447" s="7"/>
      <c r="E447" s="7"/>
      <c r="F447" s="10"/>
      <c r="G447" s="7"/>
      <c r="H447" s="7"/>
      <c r="I447" s="7"/>
      <c r="J447" s="7"/>
      <c r="K447" s="7"/>
      <c r="L447" s="8"/>
    </row>
    <row r="448" spans="1:17" x14ac:dyDescent="0.15">
      <c r="A448" s="46"/>
      <c r="B448" s="23" t="s">
        <v>15</v>
      </c>
      <c r="C448" s="7"/>
      <c r="D448" s="7"/>
      <c r="E448" s="7"/>
      <c r="F448" s="10" t="s">
        <v>34</v>
      </c>
      <c r="G448" s="7"/>
      <c r="H448" s="7"/>
      <c r="I448" s="7"/>
      <c r="J448" s="7"/>
      <c r="K448" s="7"/>
      <c r="L448" s="8"/>
    </row>
    <row r="449" spans="1:12" x14ac:dyDescent="0.15">
      <c r="A449" s="46"/>
      <c r="B449" s="23"/>
      <c r="C449" s="7"/>
      <c r="D449" s="7"/>
      <c r="E449" s="7"/>
      <c r="F449" s="10" t="s">
        <v>21</v>
      </c>
      <c r="G449" s="7"/>
      <c r="H449" s="7"/>
      <c r="I449" s="7"/>
      <c r="J449" s="7"/>
      <c r="K449" s="7"/>
      <c r="L449" s="8"/>
    </row>
    <row r="450" spans="1:12" x14ac:dyDescent="0.15">
      <c r="A450" s="46"/>
      <c r="B450" s="23"/>
      <c r="C450" s="7"/>
      <c r="D450" s="7"/>
      <c r="E450" s="7"/>
      <c r="F450" s="10" t="s">
        <v>581</v>
      </c>
      <c r="G450" s="7"/>
      <c r="H450" s="7"/>
      <c r="I450" s="7"/>
      <c r="J450" s="7"/>
      <c r="K450" s="7"/>
      <c r="L450" s="8"/>
    </row>
    <row r="451" spans="1:12" x14ac:dyDescent="0.15">
      <c r="A451" s="46"/>
      <c r="B451" s="23"/>
      <c r="C451" s="12"/>
      <c r="D451" s="7"/>
      <c r="E451" s="7"/>
      <c r="F451" s="7"/>
      <c r="G451" s="7"/>
      <c r="H451" s="7"/>
      <c r="I451" s="7"/>
      <c r="J451" s="7"/>
      <c r="K451" s="7"/>
      <c r="L451" s="8"/>
    </row>
    <row r="452" spans="1:12" x14ac:dyDescent="0.15">
      <c r="A452" s="46"/>
      <c r="B452" s="23" t="s">
        <v>582</v>
      </c>
      <c r="C452" s="12"/>
      <c r="D452" s="7"/>
      <c r="E452" s="7"/>
      <c r="F452" s="7"/>
      <c r="G452" s="7"/>
      <c r="H452" s="7"/>
      <c r="I452" s="7"/>
      <c r="J452" s="7"/>
      <c r="K452" s="7"/>
      <c r="L452" s="8"/>
    </row>
    <row r="453" spans="1:12" x14ac:dyDescent="0.15">
      <c r="A453" s="46"/>
      <c r="B453" s="23" t="s">
        <v>583</v>
      </c>
      <c r="C453" s="12"/>
      <c r="D453" s="7"/>
      <c r="E453" s="7"/>
      <c r="F453" s="7"/>
      <c r="G453" s="7"/>
      <c r="H453" s="7"/>
      <c r="I453" s="7"/>
      <c r="J453" s="7"/>
      <c r="K453" s="7"/>
      <c r="L453" s="8"/>
    </row>
    <row r="454" spans="1:12" x14ac:dyDescent="0.15">
      <c r="A454" s="46"/>
      <c r="B454" s="23"/>
      <c r="C454" s="12"/>
      <c r="D454" s="7"/>
      <c r="E454" s="7"/>
      <c r="F454" s="7"/>
      <c r="G454" s="7"/>
      <c r="H454" s="7"/>
      <c r="I454" s="7"/>
      <c r="J454" s="7"/>
      <c r="K454" s="7"/>
      <c r="L454" s="8"/>
    </row>
    <row r="455" spans="1:12" ht="12" customHeight="1" x14ac:dyDescent="0.15">
      <c r="A455" s="45" t="s">
        <v>584</v>
      </c>
      <c r="B455" s="10" t="s">
        <v>585</v>
      </c>
      <c r="C455" s="12"/>
      <c r="D455" s="7"/>
      <c r="E455" s="7"/>
      <c r="F455" s="7"/>
      <c r="G455" s="7"/>
      <c r="H455" s="7"/>
      <c r="I455" s="7"/>
      <c r="J455" s="7"/>
      <c r="K455" s="7"/>
      <c r="L455" s="8"/>
    </row>
    <row r="456" spans="1:12" s="3" customFormat="1" x14ac:dyDescent="0.15">
      <c r="A456" s="46"/>
      <c r="B456" s="23"/>
      <c r="C456" s="12"/>
      <c r="D456" s="7"/>
      <c r="E456" s="7"/>
      <c r="F456" s="7"/>
      <c r="G456" s="7"/>
      <c r="H456" s="7"/>
      <c r="I456" s="7"/>
      <c r="J456" s="7"/>
      <c r="K456" s="7"/>
      <c r="L456" s="8"/>
    </row>
    <row r="457" spans="1:12" x14ac:dyDescent="0.15">
      <c r="A457" s="45"/>
      <c r="B457" s="29" t="s">
        <v>17</v>
      </c>
      <c r="C457" s="24"/>
      <c r="D457" s="10"/>
      <c r="E457" s="10"/>
      <c r="F457" s="10"/>
      <c r="G457" s="10"/>
      <c r="H457" s="10"/>
      <c r="I457" s="10"/>
      <c r="J457" s="10"/>
      <c r="K457" s="10"/>
      <c r="L457" s="13"/>
    </row>
    <row r="458" spans="1:12" x14ac:dyDescent="0.15">
      <c r="A458" s="46"/>
      <c r="B458" s="23" t="s">
        <v>586</v>
      </c>
      <c r="C458" s="12"/>
      <c r="D458" s="7"/>
      <c r="E458" s="7"/>
      <c r="F458" s="7"/>
      <c r="G458" s="7"/>
      <c r="H458" s="7"/>
      <c r="I458" s="7"/>
      <c r="J458" s="7"/>
      <c r="K458" s="7"/>
      <c r="L458" s="8"/>
    </row>
    <row r="459" spans="1:12" x14ac:dyDescent="0.15">
      <c r="A459" s="46"/>
      <c r="B459" s="23" t="s">
        <v>587</v>
      </c>
      <c r="C459" s="12"/>
      <c r="D459" s="7"/>
      <c r="E459" s="7"/>
      <c r="F459" s="23"/>
      <c r="G459" s="7"/>
      <c r="H459" s="7"/>
      <c r="I459" s="7"/>
      <c r="J459" s="7"/>
      <c r="K459" s="7"/>
      <c r="L459" s="8"/>
    </row>
    <row r="460" spans="1:12" x14ac:dyDescent="0.15">
      <c r="A460" s="46"/>
      <c r="B460" s="23" t="s">
        <v>588</v>
      </c>
      <c r="C460" s="12"/>
      <c r="D460" s="7"/>
      <c r="E460" s="7"/>
      <c r="F460" s="23"/>
      <c r="G460" s="7"/>
      <c r="H460" s="7"/>
      <c r="I460" s="7"/>
      <c r="J460" s="7"/>
      <c r="K460" s="7"/>
      <c r="L460" s="8"/>
    </row>
    <row r="461" spans="1:12" x14ac:dyDescent="0.15">
      <c r="A461" s="46"/>
      <c r="B461" s="23"/>
      <c r="C461" s="12"/>
      <c r="D461" s="7"/>
      <c r="E461" s="7"/>
      <c r="F461" s="7"/>
      <c r="G461" s="7"/>
      <c r="H461" s="7"/>
      <c r="I461" s="7"/>
      <c r="J461" s="7"/>
      <c r="K461" s="7"/>
      <c r="L461" s="8"/>
    </row>
    <row r="462" spans="1:12" x14ac:dyDescent="0.15">
      <c r="A462" s="46"/>
      <c r="B462" s="23" t="s">
        <v>16</v>
      </c>
      <c r="C462" s="12"/>
      <c r="D462" s="7"/>
      <c r="E462" s="7"/>
      <c r="F462" s="7"/>
      <c r="G462" s="7"/>
      <c r="H462" s="7"/>
      <c r="I462" s="7"/>
      <c r="J462" s="7"/>
      <c r="K462" s="7"/>
      <c r="L462" s="8"/>
    </row>
    <row r="463" spans="1:12" x14ac:dyDescent="0.15">
      <c r="A463" s="46"/>
      <c r="B463" s="7"/>
      <c r="C463" s="12"/>
      <c r="D463" s="7"/>
      <c r="E463" s="7"/>
      <c r="F463" s="7"/>
      <c r="G463" s="7"/>
      <c r="H463" s="7"/>
      <c r="I463" s="7"/>
      <c r="J463" s="7"/>
      <c r="K463" s="7"/>
      <c r="L463" s="8"/>
    </row>
    <row r="464" spans="1:12" x14ac:dyDescent="0.15">
      <c r="A464" s="46"/>
      <c r="B464" s="10" t="s">
        <v>657</v>
      </c>
      <c r="C464" s="12"/>
      <c r="D464" s="7"/>
      <c r="E464" s="7"/>
      <c r="F464" s="7"/>
      <c r="G464" s="7"/>
      <c r="H464" s="7"/>
      <c r="I464" s="7"/>
      <c r="J464" s="7"/>
      <c r="K464" s="7"/>
      <c r="L464" s="8"/>
    </row>
    <row r="465" spans="1:12" x14ac:dyDescent="0.15">
      <c r="A465" s="46"/>
      <c r="B465" s="7"/>
      <c r="C465" s="12"/>
      <c r="D465" s="7"/>
      <c r="E465" s="7"/>
      <c r="F465" s="7"/>
      <c r="G465" s="7"/>
      <c r="H465" s="7"/>
      <c r="I465" s="7"/>
      <c r="J465" s="7"/>
      <c r="K465" s="7"/>
      <c r="L465" s="8"/>
    </row>
    <row r="466" spans="1:12" x14ac:dyDescent="0.15">
      <c r="A466" s="46" t="s">
        <v>794</v>
      </c>
      <c r="B466" s="23" t="s">
        <v>658</v>
      </c>
      <c r="C466" s="12"/>
      <c r="D466" s="7"/>
      <c r="E466" s="7"/>
      <c r="F466" s="7"/>
      <c r="G466" s="7"/>
      <c r="H466" s="7"/>
      <c r="I466" s="7"/>
      <c r="J466" s="7"/>
      <c r="K466" s="7"/>
      <c r="L466" s="8"/>
    </row>
    <row r="467" spans="1:12" x14ac:dyDescent="0.15">
      <c r="A467" s="46"/>
      <c r="B467" s="7" t="s">
        <v>659</v>
      </c>
      <c r="C467" s="12"/>
      <c r="D467" s="7"/>
      <c r="E467" s="7"/>
      <c r="F467" s="7"/>
      <c r="G467" s="7"/>
      <c r="H467" s="7"/>
      <c r="I467" s="7"/>
      <c r="J467" s="7"/>
      <c r="K467" s="7"/>
      <c r="L467" s="8"/>
    </row>
    <row r="468" spans="1:12" x14ac:dyDescent="0.15">
      <c r="A468" s="46"/>
      <c r="B468" s="7" t="s">
        <v>660</v>
      </c>
      <c r="C468" s="12"/>
      <c r="D468" s="7"/>
      <c r="E468" s="7"/>
      <c r="F468" s="7"/>
      <c r="G468" s="7"/>
      <c r="H468" s="7"/>
      <c r="I468" s="7"/>
      <c r="J468" s="7"/>
      <c r="K468" s="7"/>
      <c r="L468" s="8"/>
    </row>
    <row r="469" spans="1:12" x14ac:dyDescent="0.15">
      <c r="A469" s="46"/>
      <c r="B469" s="7" t="s">
        <v>661</v>
      </c>
      <c r="C469" s="12"/>
      <c r="D469" s="7"/>
      <c r="E469" s="7"/>
      <c r="F469" s="7"/>
      <c r="G469" s="7"/>
      <c r="H469" s="7"/>
      <c r="I469" s="7"/>
      <c r="J469" s="7"/>
      <c r="K469" s="7"/>
      <c r="L469" s="8"/>
    </row>
    <row r="470" spans="1:12" x14ac:dyDescent="0.15">
      <c r="A470" s="46"/>
      <c r="B470" s="7"/>
      <c r="C470" s="12"/>
      <c r="D470" s="7"/>
      <c r="E470" s="7"/>
      <c r="F470" s="7"/>
      <c r="G470" s="7"/>
      <c r="H470" s="7"/>
      <c r="I470" s="7"/>
      <c r="J470" s="7"/>
      <c r="K470" s="7"/>
      <c r="L470" s="8"/>
    </row>
    <row r="471" spans="1:12" x14ac:dyDescent="0.15">
      <c r="A471" s="46"/>
      <c r="B471" s="23" t="s">
        <v>589</v>
      </c>
      <c r="C471" s="12"/>
      <c r="D471" s="7"/>
      <c r="E471" s="7"/>
      <c r="F471" s="7"/>
      <c r="G471" s="7"/>
      <c r="H471" s="7"/>
      <c r="I471" s="7"/>
      <c r="J471" s="7"/>
      <c r="K471" s="7"/>
      <c r="L471" s="8"/>
    </row>
    <row r="472" spans="1:12" x14ac:dyDescent="0.15">
      <c r="A472" s="46"/>
      <c r="B472" s="23" t="s">
        <v>771</v>
      </c>
      <c r="C472" s="12"/>
      <c r="D472" s="7"/>
      <c r="E472" s="7"/>
      <c r="F472" s="7"/>
      <c r="G472" s="7"/>
      <c r="H472" s="7"/>
      <c r="I472" s="7"/>
      <c r="J472" s="7"/>
      <c r="K472" s="7"/>
      <c r="L472" s="8"/>
    </row>
    <row r="473" spans="1:12" x14ac:dyDescent="0.15">
      <c r="A473" s="46"/>
      <c r="B473" s="23"/>
      <c r="C473" s="12"/>
      <c r="D473" s="7"/>
      <c r="E473" s="7"/>
      <c r="F473" s="7"/>
      <c r="G473" s="7"/>
      <c r="H473" s="7"/>
      <c r="I473" s="7"/>
      <c r="J473" s="7"/>
      <c r="K473" s="7"/>
      <c r="L473" s="8"/>
    </row>
    <row r="474" spans="1:12" x14ac:dyDescent="0.15">
      <c r="A474" s="46"/>
      <c r="B474" s="23" t="s">
        <v>772</v>
      </c>
      <c r="C474" s="12"/>
      <c r="D474" s="7"/>
      <c r="E474" s="7"/>
      <c r="F474" s="7"/>
      <c r="G474" s="7"/>
      <c r="H474" s="7"/>
      <c r="I474" s="7"/>
      <c r="J474" s="7"/>
      <c r="K474" s="7"/>
      <c r="L474" s="8"/>
    </row>
    <row r="475" spans="1:12" x14ac:dyDescent="0.15">
      <c r="A475" s="46"/>
      <c r="B475" s="7" t="s">
        <v>773</v>
      </c>
      <c r="C475" s="12"/>
      <c r="D475" s="7"/>
      <c r="E475" s="7"/>
      <c r="F475" s="7"/>
      <c r="G475" s="7"/>
      <c r="H475" s="7"/>
      <c r="I475" s="7"/>
      <c r="J475" s="7"/>
      <c r="K475" s="7"/>
      <c r="L475" s="8"/>
    </row>
    <row r="476" spans="1:12" x14ac:dyDescent="0.15">
      <c r="A476" s="46"/>
      <c r="B476" s="7" t="s">
        <v>774</v>
      </c>
      <c r="C476" s="12"/>
      <c r="D476" s="7"/>
      <c r="E476" s="7"/>
      <c r="F476" s="7"/>
      <c r="G476" s="7"/>
      <c r="H476" s="7"/>
      <c r="I476" s="7"/>
      <c r="J476" s="7"/>
      <c r="K476" s="7"/>
      <c r="L476" s="8"/>
    </row>
    <row r="477" spans="1:12" x14ac:dyDescent="0.15">
      <c r="A477" s="46"/>
      <c r="B477" s="7"/>
      <c r="C477" s="12"/>
      <c r="D477" s="7"/>
      <c r="E477" s="7"/>
      <c r="F477" s="7"/>
      <c r="G477" s="7"/>
      <c r="H477" s="7"/>
      <c r="I477" s="7"/>
      <c r="J477" s="7"/>
      <c r="K477" s="7"/>
      <c r="L477" s="8"/>
    </row>
    <row r="478" spans="1:12" x14ac:dyDescent="0.15">
      <c r="A478" s="9"/>
      <c r="B478" s="7"/>
      <c r="C478" s="12"/>
      <c r="D478" s="7"/>
      <c r="E478" s="7"/>
      <c r="F478" s="7"/>
      <c r="G478" s="7"/>
      <c r="H478" s="7"/>
      <c r="I478" s="7"/>
      <c r="J478" s="7"/>
      <c r="K478" s="7"/>
      <c r="L478" s="18"/>
    </row>
    <row r="479" spans="1:12" x14ac:dyDescent="0.15">
      <c r="A479" s="9"/>
      <c r="B479" s="7"/>
      <c r="C479" s="12"/>
      <c r="D479" s="7"/>
      <c r="E479" s="7"/>
      <c r="F479" s="10"/>
      <c r="G479" s="10"/>
      <c r="H479" s="10"/>
      <c r="I479" s="10"/>
      <c r="J479" s="10"/>
      <c r="K479" s="7"/>
      <c r="L479" s="8"/>
    </row>
    <row r="480" spans="1:12" x14ac:dyDescent="0.15">
      <c r="A480" s="9"/>
      <c r="B480" s="7"/>
      <c r="C480" s="12"/>
      <c r="D480" s="7"/>
      <c r="E480" s="7"/>
      <c r="F480" s="10"/>
      <c r="G480" s="10"/>
      <c r="H480" s="10"/>
      <c r="I480" s="42" t="s">
        <v>775</v>
      </c>
      <c r="J480" s="10"/>
      <c r="K480" s="7"/>
      <c r="L480" s="8"/>
    </row>
    <row r="481" spans="1:12" x14ac:dyDescent="0.15">
      <c r="A481" s="9"/>
      <c r="B481" s="7"/>
      <c r="C481" s="12"/>
      <c r="D481" s="7"/>
      <c r="E481" s="7"/>
      <c r="F481" s="10"/>
      <c r="G481" s="10"/>
      <c r="H481" s="10"/>
      <c r="I481" s="10"/>
      <c r="J481" s="10"/>
      <c r="K481" s="7"/>
      <c r="L481" s="18"/>
    </row>
    <row r="482" spans="1:12" x14ac:dyDescent="0.15">
      <c r="A482" s="9"/>
      <c r="B482" s="7"/>
      <c r="C482" s="12"/>
      <c r="D482" s="7"/>
      <c r="E482" s="7"/>
      <c r="F482" s="10"/>
      <c r="G482" s="10"/>
      <c r="H482" s="10"/>
      <c r="I482" s="10"/>
      <c r="J482" s="10"/>
      <c r="K482" s="7"/>
      <c r="L482" s="8"/>
    </row>
    <row r="483" spans="1:12" x14ac:dyDescent="0.15">
      <c r="A483" s="9"/>
      <c r="B483" s="7"/>
      <c r="C483" s="12"/>
      <c r="D483" s="7"/>
      <c r="E483" s="7"/>
      <c r="F483" s="10" t="s">
        <v>314</v>
      </c>
      <c r="G483" s="10"/>
      <c r="H483" s="10"/>
      <c r="I483" s="10"/>
      <c r="J483" s="10"/>
      <c r="K483" s="7"/>
      <c r="L483" s="8"/>
    </row>
    <row r="484" spans="1:12" x14ac:dyDescent="0.15">
      <c r="A484" s="48"/>
      <c r="B484" s="62"/>
      <c r="C484" s="20"/>
      <c r="D484" s="35"/>
      <c r="E484" s="35"/>
      <c r="F484" s="52"/>
      <c r="G484" s="52"/>
      <c r="H484" s="52"/>
      <c r="I484" s="52"/>
      <c r="J484" s="52"/>
      <c r="K484" s="35"/>
      <c r="L484" s="18"/>
    </row>
    <row r="485" spans="1:12" x14ac:dyDescent="0.15">
      <c r="A485" s="22"/>
      <c r="B485" s="21"/>
      <c r="C485" s="27"/>
      <c r="D485" s="21"/>
      <c r="E485" s="21"/>
      <c r="F485" s="51"/>
      <c r="G485" s="51"/>
      <c r="H485" s="51"/>
      <c r="I485" s="51"/>
      <c r="J485" s="51"/>
      <c r="K485" s="21"/>
      <c r="L485" s="15"/>
    </row>
    <row r="486" spans="1:12" x14ac:dyDescent="0.15">
      <c r="A486" s="45" t="s">
        <v>744</v>
      </c>
      <c r="B486" s="10" t="s">
        <v>745</v>
      </c>
      <c r="C486" s="12"/>
      <c r="D486" s="7"/>
      <c r="E486" s="7"/>
      <c r="F486" s="7"/>
      <c r="G486" s="7"/>
      <c r="H486" s="7"/>
      <c r="I486" s="7"/>
      <c r="J486" s="7"/>
      <c r="K486" s="7"/>
      <c r="L486" s="8"/>
    </row>
    <row r="487" spans="1:12" x14ac:dyDescent="0.15">
      <c r="A487" s="46"/>
      <c r="B487" s="7"/>
      <c r="C487" s="12"/>
      <c r="D487" s="7"/>
      <c r="E487" s="7"/>
      <c r="F487" s="7"/>
      <c r="G487" s="7"/>
      <c r="H487" s="7"/>
      <c r="I487" s="7"/>
      <c r="J487" s="7"/>
      <c r="K487" s="7"/>
      <c r="L487" s="8"/>
    </row>
    <row r="488" spans="1:12" x14ac:dyDescent="0.15">
      <c r="A488" s="46"/>
      <c r="B488" s="23" t="s">
        <v>634</v>
      </c>
      <c r="C488" s="12"/>
      <c r="D488" s="7"/>
      <c r="E488" s="7"/>
      <c r="F488" s="7"/>
      <c r="G488" s="7"/>
      <c r="H488" s="7"/>
      <c r="I488" s="7"/>
      <c r="J488" s="7"/>
      <c r="K488" s="7"/>
      <c r="L488" s="8"/>
    </row>
    <row r="489" spans="1:12" x14ac:dyDescent="0.15">
      <c r="A489" s="46"/>
      <c r="B489" s="7"/>
      <c r="C489" s="12"/>
      <c r="D489" s="7"/>
      <c r="E489" s="7"/>
      <c r="F489" s="7"/>
      <c r="G489" s="7"/>
      <c r="H489" s="7"/>
      <c r="I489" s="7"/>
      <c r="J489" s="7"/>
      <c r="K489" s="7"/>
      <c r="L489" s="8"/>
    </row>
    <row r="490" spans="1:12" x14ac:dyDescent="0.15">
      <c r="A490" s="45" t="s">
        <v>584</v>
      </c>
      <c r="B490" s="10" t="s">
        <v>746</v>
      </c>
      <c r="C490" s="12"/>
      <c r="D490" s="7"/>
      <c r="E490" s="7"/>
      <c r="F490" s="7"/>
      <c r="G490" s="7"/>
      <c r="H490" s="7"/>
      <c r="I490" s="7"/>
      <c r="J490" s="7"/>
      <c r="K490" s="7"/>
      <c r="L490" s="8"/>
    </row>
    <row r="491" spans="1:12" x14ac:dyDescent="0.15">
      <c r="A491" s="46"/>
      <c r="B491" s="7"/>
      <c r="C491" s="12"/>
      <c r="D491" s="7"/>
      <c r="E491" s="7"/>
      <c r="F491" s="7"/>
      <c r="G491" s="7"/>
      <c r="H491" s="7"/>
      <c r="I491" s="7"/>
      <c r="J491" s="7"/>
      <c r="K491" s="7"/>
      <c r="L491" s="8"/>
    </row>
    <row r="492" spans="1:12" x14ac:dyDescent="0.15">
      <c r="A492" s="46"/>
      <c r="B492" s="23" t="s">
        <v>747</v>
      </c>
      <c r="C492" s="12"/>
      <c r="D492" s="7"/>
      <c r="E492" s="7"/>
      <c r="F492" s="7"/>
      <c r="G492" s="7"/>
      <c r="H492" s="7"/>
      <c r="I492" s="7"/>
      <c r="J492" s="7"/>
      <c r="K492" s="7"/>
      <c r="L492" s="8"/>
    </row>
    <row r="493" spans="1:12" x14ac:dyDescent="0.15">
      <c r="A493" s="46"/>
      <c r="B493" s="7" t="s">
        <v>748</v>
      </c>
      <c r="C493" s="12"/>
      <c r="D493" s="7"/>
      <c r="E493" s="7"/>
      <c r="F493" s="7"/>
      <c r="G493" s="7"/>
      <c r="H493" s="7"/>
      <c r="I493" s="7"/>
      <c r="J493" s="7"/>
      <c r="K493" s="7"/>
      <c r="L493" s="8"/>
    </row>
    <row r="494" spans="1:12" x14ac:dyDescent="0.15">
      <c r="A494" s="46"/>
      <c r="B494" s="7"/>
      <c r="C494" s="12"/>
      <c r="D494" s="7"/>
      <c r="E494" s="7"/>
      <c r="F494" s="7"/>
      <c r="G494" s="7"/>
      <c r="H494" s="7"/>
      <c r="I494" s="7"/>
      <c r="J494" s="7"/>
      <c r="K494" s="7"/>
      <c r="L494" s="8"/>
    </row>
    <row r="495" spans="1:12" x14ac:dyDescent="0.15">
      <c r="A495" s="45" t="s">
        <v>749</v>
      </c>
      <c r="B495" s="10" t="s">
        <v>750</v>
      </c>
      <c r="C495" s="12"/>
      <c r="D495" s="7"/>
      <c r="E495" s="7"/>
      <c r="F495" s="7"/>
      <c r="G495" s="7"/>
      <c r="H495" s="7"/>
      <c r="I495" s="7"/>
      <c r="J495" s="7"/>
      <c r="K495" s="7"/>
      <c r="L495" s="8"/>
    </row>
    <row r="496" spans="1:12" x14ac:dyDescent="0.15">
      <c r="A496" s="46"/>
      <c r="B496" s="7"/>
      <c r="C496" s="12"/>
      <c r="D496" s="7"/>
      <c r="E496" s="7"/>
      <c r="F496" s="7"/>
      <c r="G496" s="7"/>
      <c r="H496" s="7"/>
      <c r="I496" s="7"/>
      <c r="J496" s="7"/>
      <c r="K496" s="7"/>
      <c r="L496" s="8"/>
    </row>
    <row r="497" spans="1:12" x14ac:dyDescent="0.15">
      <c r="A497" s="46"/>
      <c r="B497" s="23" t="s">
        <v>29</v>
      </c>
      <c r="C497" s="12"/>
      <c r="D497" s="7"/>
      <c r="E497" s="7"/>
      <c r="F497" s="7"/>
      <c r="G497" s="7"/>
      <c r="H497" s="7"/>
      <c r="I497" s="7"/>
      <c r="J497" s="7"/>
      <c r="K497" s="7"/>
      <c r="L497" s="8"/>
    </row>
    <row r="498" spans="1:12" x14ac:dyDescent="0.15">
      <c r="A498" s="46"/>
      <c r="B498" s="23" t="s">
        <v>30</v>
      </c>
      <c r="C498" s="12"/>
      <c r="D498" s="7"/>
      <c r="E498" s="7"/>
      <c r="F498" s="7"/>
      <c r="G498" s="7"/>
      <c r="H498" s="7"/>
      <c r="I498" s="7"/>
      <c r="J498" s="7"/>
      <c r="K498" s="7"/>
      <c r="L498" s="8"/>
    </row>
    <row r="499" spans="1:12" x14ac:dyDescent="0.15">
      <c r="A499" s="46"/>
      <c r="B499" s="23"/>
      <c r="C499" s="12"/>
      <c r="D499" s="7"/>
      <c r="E499" s="7"/>
      <c r="F499" s="7"/>
      <c r="G499" s="7"/>
      <c r="H499" s="7"/>
      <c r="I499" s="7"/>
      <c r="J499" s="7"/>
      <c r="K499" s="7"/>
      <c r="L499" s="8"/>
    </row>
    <row r="500" spans="1:12" x14ac:dyDescent="0.15">
      <c r="A500" s="46"/>
      <c r="B500" s="23" t="s">
        <v>35</v>
      </c>
      <c r="C500" s="12"/>
      <c r="D500" s="7"/>
      <c r="E500" s="7"/>
      <c r="F500" s="7"/>
      <c r="G500" s="7"/>
      <c r="H500" s="7"/>
      <c r="I500" s="7"/>
      <c r="J500" s="7"/>
      <c r="K500" s="7"/>
      <c r="L500" s="8"/>
    </row>
    <row r="501" spans="1:12" x14ac:dyDescent="0.15">
      <c r="A501" s="46"/>
      <c r="B501" s="23" t="s">
        <v>36</v>
      </c>
      <c r="C501" s="12"/>
      <c r="D501" s="7"/>
      <c r="E501" s="7"/>
      <c r="F501" s="7"/>
      <c r="G501" s="7"/>
      <c r="H501" s="7"/>
      <c r="I501" s="7"/>
      <c r="J501" s="7"/>
      <c r="K501" s="7"/>
      <c r="L501" s="8"/>
    </row>
    <row r="502" spans="1:12" x14ac:dyDescent="0.15">
      <c r="A502" s="46"/>
      <c r="B502" s="23"/>
      <c r="C502" s="12"/>
      <c r="D502" s="7"/>
      <c r="E502" s="7"/>
      <c r="F502" s="7"/>
      <c r="G502" s="7"/>
      <c r="H502" s="7"/>
      <c r="I502" s="7"/>
      <c r="J502" s="7"/>
      <c r="K502" s="7"/>
      <c r="L502" s="8"/>
    </row>
    <row r="503" spans="1:12" x14ac:dyDescent="0.15">
      <c r="A503" s="46"/>
      <c r="B503" s="23"/>
      <c r="C503" s="12"/>
      <c r="D503" s="7"/>
      <c r="E503" s="7"/>
      <c r="F503" s="7"/>
      <c r="G503" s="7"/>
      <c r="H503" s="7"/>
      <c r="I503" s="7"/>
      <c r="J503" s="7"/>
      <c r="K503" s="7"/>
      <c r="L503" s="8"/>
    </row>
    <row r="504" spans="1:12" x14ac:dyDescent="0.15">
      <c r="A504" s="46"/>
      <c r="B504" s="7" t="s">
        <v>315</v>
      </c>
      <c r="C504" s="12"/>
      <c r="D504" s="7"/>
      <c r="E504" s="7"/>
      <c r="F504" s="7"/>
      <c r="G504" s="7"/>
      <c r="H504" s="7"/>
      <c r="I504" s="7"/>
      <c r="J504" s="7"/>
      <c r="K504" s="7"/>
      <c r="L504" s="8"/>
    </row>
    <row r="505" spans="1:12" x14ac:dyDescent="0.15">
      <c r="A505" s="46"/>
      <c r="B505" s="7" t="s">
        <v>316</v>
      </c>
      <c r="C505" s="12"/>
      <c r="D505" s="7"/>
      <c r="E505" s="7"/>
      <c r="F505" s="7"/>
      <c r="G505" s="7"/>
      <c r="H505" s="7"/>
      <c r="I505" s="7"/>
      <c r="J505" s="7"/>
      <c r="K505" s="7"/>
      <c r="L505" s="8"/>
    </row>
    <row r="506" spans="1:12" x14ac:dyDescent="0.15">
      <c r="A506" s="46"/>
      <c r="B506" s="7" t="s">
        <v>317</v>
      </c>
      <c r="C506" s="12"/>
      <c r="D506" s="7"/>
      <c r="E506" s="7"/>
      <c r="F506" s="7"/>
      <c r="G506" s="7"/>
      <c r="H506" s="7"/>
      <c r="I506" s="7"/>
      <c r="J506" s="7"/>
      <c r="K506" s="7"/>
      <c r="L506" s="8"/>
    </row>
    <row r="507" spans="1:12" x14ac:dyDescent="0.15">
      <c r="A507" s="46"/>
      <c r="B507" s="7" t="s">
        <v>31</v>
      </c>
      <c r="C507" s="12"/>
      <c r="D507" s="7"/>
      <c r="E507" s="7"/>
      <c r="F507" s="7"/>
      <c r="G507" s="7"/>
      <c r="H507" s="7"/>
      <c r="I507" s="7"/>
      <c r="J507" s="7"/>
      <c r="K507" s="7"/>
      <c r="L507" s="8"/>
    </row>
    <row r="508" spans="1:12" x14ac:dyDescent="0.15">
      <c r="A508" s="46"/>
      <c r="B508" s="7" t="s">
        <v>318</v>
      </c>
      <c r="C508" s="12"/>
      <c r="D508" s="7"/>
      <c r="E508" s="7"/>
      <c r="F508" s="7"/>
      <c r="G508" s="7"/>
      <c r="H508" s="7"/>
      <c r="I508" s="7"/>
      <c r="J508" s="7"/>
      <c r="K508" s="7"/>
      <c r="L508" s="8"/>
    </row>
    <row r="509" spans="1:12" x14ac:dyDescent="0.15">
      <c r="A509" s="46"/>
      <c r="B509" s="7" t="s">
        <v>32</v>
      </c>
      <c r="C509" s="12"/>
      <c r="D509" s="7"/>
      <c r="E509" s="7"/>
      <c r="F509" s="7"/>
      <c r="G509" s="7"/>
      <c r="H509" s="7"/>
      <c r="I509" s="7"/>
      <c r="J509" s="7"/>
      <c r="K509" s="7"/>
      <c r="L509" s="8"/>
    </row>
    <row r="510" spans="1:12" x14ac:dyDescent="0.15">
      <c r="A510" s="46"/>
      <c r="B510" s="7" t="s">
        <v>33</v>
      </c>
      <c r="C510" s="12"/>
      <c r="D510" s="7"/>
      <c r="E510" s="7"/>
      <c r="F510" s="7"/>
      <c r="G510" s="7"/>
      <c r="H510" s="7"/>
      <c r="I510" s="7"/>
      <c r="J510" s="7"/>
      <c r="K510" s="7"/>
      <c r="L510" s="8"/>
    </row>
    <row r="511" spans="1:12" x14ac:dyDescent="0.15">
      <c r="A511" s="46"/>
      <c r="B511" s="7"/>
      <c r="C511" s="12"/>
      <c r="D511" s="7"/>
      <c r="E511" s="7"/>
      <c r="F511" s="7"/>
      <c r="G511" s="7"/>
      <c r="H511" s="7"/>
      <c r="I511" s="7"/>
      <c r="J511" s="7"/>
      <c r="K511" s="7"/>
      <c r="L511" s="8"/>
    </row>
    <row r="512" spans="1:12" x14ac:dyDescent="0.15">
      <c r="A512" s="46"/>
      <c r="B512" s="7" t="s">
        <v>662</v>
      </c>
      <c r="C512" s="12"/>
      <c r="D512" s="7"/>
      <c r="E512" s="7"/>
      <c r="F512" s="7"/>
      <c r="G512" s="7"/>
      <c r="H512" s="7"/>
      <c r="I512" s="7"/>
      <c r="J512" s="7"/>
      <c r="K512" s="7"/>
      <c r="L512" s="8"/>
    </row>
    <row r="513" spans="1:12" x14ac:dyDescent="0.15">
      <c r="A513" s="46"/>
      <c r="B513" s="7" t="s">
        <v>777</v>
      </c>
      <c r="C513" s="12"/>
      <c r="D513" s="7"/>
      <c r="E513" s="7"/>
      <c r="F513" s="7"/>
      <c r="G513" s="7"/>
      <c r="H513" s="7"/>
      <c r="I513" s="7"/>
      <c r="J513" s="7"/>
      <c r="K513" s="7"/>
      <c r="L513" s="8"/>
    </row>
    <row r="514" spans="1:12" x14ac:dyDescent="0.15">
      <c r="A514" s="46"/>
      <c r="B514" s="7" t="s">
        <v>663</v>
      </c>
      <c r="C514" s="12"/>
      <c r="D514" s="7"/>
      <c r="E514" s="7"/>
      <c r="F514" s="7"/>
      <c r="G514" s="7"/>
      <c r="H514" s="7"/>
      <c r="I514" s="7"/>
      <c r="J514" s="7"/>
      <c r="K514" s="7"/>
      <c r="L514" s="8"/>
    </row>
    <row r="515" spans="1:12" ht="10.5" hidden="1" customHeight="1" x14ac:dyDescent="0.15">
      <c r="A515" s="46"/>
      <c r="B515" s="7" t="s">
        <v>664</v>
      </c>
      <c r="C515" s="12"/>
      <c r="D515" s="7"/>
      <c r="E515" s="7"/>
      <c r="F515" s="7"/>
      <c r="G515" s="7"/>
      <c r="H515" s="7"/>
      <c r="I515" s="7"/>
      <c r="J515" s="7"/>
      <c r="K515" s="7"/>
      <c r="L515" s="8"/>
    </row>
    <row r="516" spans="1:12" ht="10.5" hidden="1" customHeight="1" x14ac:dyDescent="0.15">
      <c r="A516" s="46"/>
      <c r="B516" s="7"/>
      <c r="C516" s="12"/>
      <c r="D516" s="7"/>
      <c r="E516" s="7"/>
      <c r="F516" s="7"/>
      <c r="G516" s="7"/>
      <c r="H516" s="7"/>
      <c r="I516" s="7"/>
      <c r="J516" s="7"/>
      <c r="K516" s="7"/>
      <c r="L516" s="8"/>
    </row>
    <row r="517" spans="1:12" x14ac:dyDescent="0.15">
      <c r="A517" s="46"/>
      <c r="B517" s="7" t="s">
        <v>319</v>
      </c>
      <c r="C517" s="7"/>
      <c r="D517" s="7"/>
      <c r="E517" s="7"/>
      <c r="F517" s="12"/>
      <c r="G517" s="12"/>
      <c r="H517" s="7"/>
      <c r="I517" s="7"/>
      <c r="J517" s="7"/>
      <c r="K517" s="7"/>
      <c r="L517" s="8"/>
    </row>
    <row r="518" spans="1:12" x14ac:dyDescent="0.15">
      <c r="A518" s="46"/>
      <c r="B518" s="7" t="s">
        <v>320</v>
      </c>
      <c r="C518" s="12"/>
      <c r="D518" s="7"/>
      <c r="E518" s="7"/>
      <c r="F518" s="7"/>
      <c r="G518" s="7"/>
      <c r="H518" s="7"/>
      <c r="I518" s="7"/>
      <c r="J518" s="7"/>
      <c r="K518" s="7"/>
      <c r="L518" s="8"/>
    </row>
    <row r="519" spans="1:12" x14ac:dyDescent="0.15">
      <c r="A519" s="46"/>
      <c r="B519" s="7"/>
      <c r="C519" s="12"/>
      <c r="D519" s="7"/>
      <c r="E519" s="7"/>
      <c r="F519" s="7"/>
      <c r="G519" s="7"/>
      <c r="H519" s="7"/>
      <c r="I519" s="7"/>
      <c r="J519" s="7"/>
      <c r="K519" s="7"/>
      <c r="L519" s="8"/>
    </row>
    <row r="520" spans="1:12" x14ac:dyDescent="0.15">
      <c r="A520" s="46"/>
      <c r="B520" s="7"/>
      <c r="C520" s="12"/>
      <c r="D520" s="7"/>
      <c r="E520" s="7"/>
      <c r="F520" s="7"/>
      <c r="G520" s="7"/>
      <c r="H520" s="7"/>
      <c r="I520" s="7"/>
      <c r="J520" s="7"/>
      <c r="K520" s="7"/>
      <c r="L520" s="8"/>
    </row>
    <row r="521" spans="1:12" x14ac:dyDescent="0.15">
      <c r="A521" s="9"/>
      <c r="B521" s="7" t="s">
        <v>321</v>
      </c>
      <c r="C521" s="7"/>
      <c r="D521" s="7"/>
      <c r="E521" s="7"/>
      <c r="F521" s="12"/>
      <c r="G521" s="12"/>
      <c r="H521" s="12"/>
      <c r="I521" s="7"/>
      <c r="J521" s="7"/>
      <c r="K521" s="7"/>
      <c r="L521" s="8"/>
    </row>
    <row r="522" spans="1:12" x14ac:dyDescent="0.15">
      <c r="A522" s="9"/>
      <c r="B522" s="7"/>
      <c r="C522" s="7"/>
      <c r="D522" s="7"/>
      <c r="E522" s="7"/>
      <c r="F522" s="12"/>
      <c r="G522" s="12"/>
      <c r="H522" s="12"/>
      <c r="I522" s="7"/>
      <c r="J522" s="7"/>
      <c r="K522" s="7"/>
      <c r="L522" s="8"/>
    </row>
    <row r="523" spans="1:12" x14ac:dyDescent="0.15">
      <c r="A523" s="9"/>
      <c r="B523" s="7"/>
      <c r="C523" s="10" t="s">
        <v>22</v>
      </c>
      <c r="D523" s="7"/>
      <c r="E523" s="7" t="s">
        <v>23</v>
      </c>
      <c r="F523" s="12">
        <v>880</v>
      </c>
      <c r="G523" s="12" t="s">
        <v>322</v>
      </c>
      <c r="H523" s="24"/>
      <c r="I523" s="7"/>
      <c r="J523" s="7"/>
      <c r="K523" s="7"/>
      <c r="L523" s="8"/>
    </row>
    <row r="524" spans="1:12" x14ac:dyDescent="0.15">
      <c r="A524" s="9"/>
      <c r="B524" s="7"/>
      <c r="C524" s="10"/>
      <c r="D524" s="7"/>
      <c r="E524" s="7" t="s">
        <v>24</v>
      </c>
      <c r="F524" s="12">
        <v>967</v>
      </c>
      <c r="G524" s="12" t="s">
        <v>322</v>
      </c>
      <c r="H524" s="24"/>
      <c r="I524" s="7"/>
      <c r="J524" s="7"/>
      <c r="K524" s="7"/>
      <c r="L524" s="8"/>
    </row>
    <row r="525" spans="1:12" x14ac:dyDescent="0.15">
      <c r="A525" s="9"/>
      <c r="B525" s="7"/>
      <c r="C525" s="10"/>
      <c r="D525" s="7"/>
      <c r="E525" s="7" t="s">
        <v>37</v>
      </c>
      <c r="F525" s="12">
        <v>967</v>
      </c>
      <c r="G525" s="12" t="s">
        <v>322</v>
      </c>
      <c r="H525" s="24"/>
      <c r="I525" s="7"/>
      <c r="J525" s="7"/>
      <c r="K525" s="7"/>
      <c r="L525" s="8"/>
    </row>
    <row r="526" spans="1:12" x14ac:dyDescent="0.15">
      <c r="A526" s="9"/>
      <c r="B526" s="7"/>
      <c r="C526" s="10"/>
      <c r="D526" s="7"/>
      <c r="E526" s="7" t="s">
        <v>38</v>
      </c>
      <c r="F526" s="12">
        <v>967</v>
      </c>
      <c r="G526" s="12" t="s">
        <v>322</v>
      </c>
      <c r="H526" s="24"/>
      <c r="I526" s="7"/>
      <c r="J526" s="7"/>
      <c r="K526" s="7"/>
      <c r="L526" s="8"/>
    </row>
    <row r="527" spans="1:12" x14ac:dyDescent="0.15">
      <c r="A527" s="9"/>
      <c r="B527" s="7"/>
      <c r="C527" s="10"/>
      <c r="D527" s="7"/>
      <c r="E527" s="7" t="s">
        <v>39</v>
      </c>
      <c r="F527" s="12">
        <v>967</v>
      </c>
      <c r="G527" s="12" t="s">
        <v>322</v>
      </c>
      <c r="H527" s="24"/>
      <c r="I527" s="7"/>
      <c r="J527" s="7"/>
      <c r="K527" s="7"/>
      <c r="L527" s="8"/>
    </row>
    <row r="528" spans="1:12" x14ac:dyDescent="0.15">
      <c r="A528" s="9"/>
      <c r="B528" s="7"/>
      <c r="C528" s="10"/>
      <c r="D528" s="7"/>
      <c r="E528" s="7" t="s">
        <v>40</v>
      </c>
      <c r="F528" s="12">
        <v>967</v>
      </c>
      <c r="G528" s="12" t="s">
        <v>322</v>
      </c>
      <c r="H528" s="24"/>
      <c r="I528" s="7"/>
      <c r="J528" s="7"/>
      <c r="K528" s="7"/>
      <c r="L528" s="8"/>
    </row>
    <row r="529" spans="1:12" x14ac:dyDescent="0.15">
      <c r="A529" s="9"/>
      <c r="B529" s="7"/>
      <c r="C529" s="10"/>
      <c r="D529" s="7"/>
      <c r="E529" s="7" t="s">
        <v>25</v>
      </c>
      <c r="F529" s="12">
        <v>401</v>
      </c>
      <c r="G529" s="12" t="s">
        <v>322</v>
      </c>
      <c r="H529" s="24"/>
      <c r="I529" s="7"/>
      <c r="J529" s="7"/>
      <c r="K529" s="7"/>
      <c r="L529" s="8"/>
    </row>
    <row r="530" spans="1:12" x14ac:dyDescent="0.15">
      <c r="A530" s="9"/>
      <c r="B530" s="7"/>
      <c r="C530" s="10"/>
      <c r="D530" s="10"/>
      <c r="E530" s="10"/>
      <c r="F530" s="54"/>
      <c r="G530" s="54"/>
      <c r="H530" s="24"/>
      <c r="I530" s="7"/>
      <c r="J530" s="7"/>
      <c r="K530" s="7"/>
      <c r="L530" s="8"/>
    </row>
    <row r="531" spans="1:12" x14ac:dyDescent="0.15">
      <c r="A531" s="9"/>
      <c r="B531" s="7"/>
      <c r="C531" s="10"/>
      <c r="D531" s="10"/>
      <c r="E531" s="10" t="s">
        <v>26</v>
      </c>
      <c r="F531" s="68"/>
      <c r="G531" s="24"/>
      <c r="H531" s="68">
        <f>SUM(F523:F529)</f>
        <v>6116</v>
      </c>
      <c r="I531" s="24" t="s">
        <v>322</v>
      </c>
      <c r="J531" s="7"/>
      <c r="K531" s="7"/>
      <c r="L531" s="8"/>
    </row>
    <row r="532" spans="1:12" x14ac:dyDescent="0.15">
      <c r="A532" s="9"/>
      <c r="B532" s="7"/>
      <c r="C532" s="10"/>
      <c r="D532" s="10"/>
      <c r="E532" s="10"/>
      <c r="F532" s="24"/>
      <c r="G532" s="24"/>
      <c r="H532" s="24"/>
      <c r="I532" s="7"/>
      <c r="J532" s="7"/>
      <c r="K532" s="7"/>
      <c r="L532" s="8"/>
    </row>
    <row r="533" spans="1:12" x14ac:dyDescent="0.15">
      <c r="A533" s="9"/>
      <c r="B533" s="7"/>
      <c r="C533" s="10" t="s">
        <v>27</v>
      </c>
      <c r="D533" s="7"/>
      <c r="E533" s="7" t="s">
        <v>23</v>
      </c>
      <c r="F533" s="12">
        <v>465</v>
      </c>
      <c r="G533" s="12" t="s">
        <v>322</v>
      </c>
      <c r="H533" s="24"/>
      <c r="I533" s="7"/>
      <c r="J533" s="7"/>
      <c r="K533" s="7"/>
      <c r="L533" s="8"/>
    </row>
    <row r="534" spans="1:12" x14ac:dyDescent="0.15">
      <c r="A534" s="9"/>
      <c r="B534" s="7"/>
      <c r="C534" s="10"/>
      <c r="D534" s="7"/>
      <c r="E534" s="7" t="s">
        <v>24</v>
      </c>
      <c r="F534" s="12">
        <v>437</v>
      </c>
      <c r="G534" s="12" t="s">
        <v>322</v>
      </c>
      <c r="H534" s="24"/>
      <c r="I534" s="7"/>
      <c r="J534" s="7"/>
      <c r="K534" s="7"/>
      <c r="L534" s="8"/>
    </row>
    <row r="535" spans="1:12" x14ac:dyDescent="0.15">
      <c r="A535" s="9"/>
      <c r="B535" s="7"/>
      <c r="C535" s="10"/>
      <c r="D535" s="7"/>
      <c r="E535" s="7" t="s">
        <v>37</v>
      </c>
      <c r="F535" s="12">
        <v>437</v>
      </c>
      <c r="G535" s="12" t="s">
        <v>322</v>
      </c>
      <c r="H535" s="24"/>
      <c r="I535" s="7"/>
      <c r="J535" s="7"/>
      <c r="K535" s="7"/>
      <c r="L535" s="8"/>
    </row>
    <row r="536" spans="1:12" x14ac:dyDescent="0.15">
      <c r="A536" s="9"/>
      <c r="B536" s="7"/>
      <c r="C536" s="10"/>
      <c r="D536" s="7"/>
      <c r="E536" s="7" t="s">
        <v>38</v>
      </c>
      <c r="F536" s="12">
        <v>437</v>
      </c>
      <c r="G536" s="12" t="s">
        <v>322</v>
      </c>
      <c r="H536" s="24"/>
      <c r="I536" s="7"/>
      <c r="J536" s="7"/>
      <c r="K536" s="7"/>
      <c r="L536" s="8"/>
    </row>
    <row r="537" spans="1:12" x14ac:dyDescent="0.15">
      <c r="A537" s="9"/>
      <c r="B537" s="7"/>
      <c r="C537" s="10"/>
      <c r="D537" s="7"/>
      <c r="E537" s="7" t="s">
        <v>39</v>
      </c>
      <c r="F537" s="12">
        <v>437</v>
      </c>
      <c r="G537" s="12" t="s">
        <v>322</v>
      </c>
      <c r="H537" s="24"/>
      <c r="I537" s="7"/>
      <c r="J537" s="7"/>
      <c r="K537" s="7"/>
      <c r="L537" s="8"/>
    </row>
    <row r="538" spans="1:12" x14ac:dyDescent="0.15">
      <c r="A538" s="9"/>
      <c r="B538" s="7"/>
      <c r="C538" s="10"/>
      <c r="D538" s="7"/>
      <c r="E538" s="7" t="s">
        <v>40</v>
      </c>
      <c r="F538" s="12">
        <v>437</v>
      </c>
      <c r="G538" s="12" t="s">
        <v>322</v>
      </c>
      <c r="H538" s="24"/>
      <c r="I538" s="7"/>
      <c r="J538" s="7"/>
      <c r="K538" s="7"/>
      <c r="L538" s="8"/>
    </row>
    <row r="539" spans="1:12" x14ac:dyDescent="0.15">
      <c r="A539" s="9"/>
      <c r="B539" s="7"/>
      <c r="C539" s="10"/>
      <c r="D539" s="7"/>
      <c r="E539" s="7" t="s">
        <v>25</v>
      </c>
      <c r="F539" s="12">
        <v>226</v>
      </c>
      <c r="G539" s="12" t="s">
        <v>322</v>
      </c>
      <c r="H539" s="24"/>
      <c r="I539" s="7"/>
      <c r="J539" s="7"/>
      <c r="K539" s="7"/>
      <c r="L539" s="8"/>
    </row>
    <row r="540" spans="1:12" x14ac:dyDescent="0.15">
      <c r="A540" s="9"/>
      <c r="B540" s="7"/>
      <c r="C540" s="10"/>
      <c r="D540" s="10"/>
      <c r="E540" s="10"/>
      <c r="F540" s="54"/>
      <c r="G540" s="54"/>
      <c r="H540" s="24"/>
      <c r="I540" s="7"/>
      <c r="J540" s="7"/>
      <c r="K540" s="7"/>
      <c r="L540" s="8"/>
    </row>
    <row r="541" spans="1:12" x14ac:dyDescent="0.15">
      <c r="A541" s="9"/>
      <c r="B541" s="7"/>
      <c r="C541" s="10"/>
      <c r="D541" s="10"/>
      <c r="E541" s="10" t="s">
        <v>26</v>
      </c>
      <c r="F541" s="68"/>
      <c r="G541" s="24"/>
      <c r="H541" s="68">
        <f>SUM(F533:F539)</f>
        <v>2876</v>
      </c>
      <c r="I541" s="24" t="s">
        <v>322</v>
      </c>
      <c r="J541" s="7"/>
      <c r="K541" s="7"/>
      <c r="L541" s="8"/>
    </row>
    <row r="542" spans="1:12" x14ac:dyDescent="0.15">
      <c r="A542" s="9"/>
      <c r="B542" s="7"/>
      <c r="C542" s="10"/>
      <c r="D542" s="10"/>
      <c r="E542" s="10"/>
      <c r="F542" s="61"/>
      <c r="G542" s="24"/>
      <c r="H542" s="54"/>
      <c r="I542" s="21"/>
      <c r="J542" s="7"/>
      <c r="K542" s="7"/>
      <c r="L542" s="8"/>
    </row>
    <row r="543" spans="1:12" x14ac:dyDescent="0.15">
      <c r="A543" s="9"/>
      <c r="B543" s="23"/>
      <c r="C543" s="7"/>
      <c r="D543" s="7"/>
      <c r="E543" s="10" t="s">
        <v>28</v>
      </c>
      <c r="F543" s="10" t="s">
        <v>26</v>
      </c>
      <c r="G543" s="12"/>
      <c r="H543" s="68">
        <f>H531+H541</f>
        <v>8992</v>
      </c>
      <c r="I543" s="10" t="s">
        <v>223</v>
      </c>
      <c r="J543" s="7"/>
      <c r="K543" s="7"/>
      <c r="L543" s="8"/>
    </row>
    <row r="544" spans="1:12" x14ac:dyDescent="0.15">
      <c r="A544" s="45" t="s">
        <v>778</v>
      </c>
      <c r="B544" s="10" t="s">
        <v>779</v>
      </c>
      <c r="C544" s="12"/>
      <c r="D544" s="7"/>
      <c r="E544" s="7"/>
      <c r="F544" s="7"/>
      <c r="G544" s="7"/>
      <c r="H544" s="7"/>
      <c r="I544" s="7"/>
      <c r="J544" s="7"/>
      <c r="K544" s="7"/>
      <c r="L544" s="8"/>
    </row>
    <row r="545" spans="1:12" x14ac:dyDescent="0.15">
      <c r="A545" s="46"/>
      <c r="B545" s="7"/>
      <c r="C545" s="12"/>
      <c r="D545" s="7"/>
      <c r="E545" s="7"/>
      <c r="F545" s="7"/>
      <c r="G545" s="7"/>
      <c r="H545" s="7"/>
      <c r="I545" s="7"/>
      <c r="J545" s="7"/>
      <c r="K545" s="7"/>
      <c r="L545" s="8"/>
    </row>
    <row r="546" spans="1:12" x14ac:dyDescent="0.15">
      <c r="A546" s="46"/>
      <c r="B546" s="23" t="s">
        <v>780</v>
      </c>
      <c r="C546" s="12"/>
      <c r="D546" s="7"/>
      <c r="E546" s="7"/>
      <c r="F546" s="7"/>
      <c r="G546" s="7"/>
      <c r="H546" s="7"/>
      <c r="I546" s="7"/>
      <c r="J546" s="7"/>
      <c r="K546" s="7"/>
      <c r="L546" s="8"/>
    </row>
    <row r="547" spans="1:12" x14ac:dyDescent="0.15">
      <c r="A547" s="46"/>
      <c r="B547" s="7" t="s">
        <v>722</v>
      </c>
      <c r="C547" s="12"/>
      <c r="D547" s="7"/>
      <c r="E547" s="7"/>
      <c r="F547" s="7"/>
      <c r="G547" s="7"/>
      <c r="H547" s="7"/>
      <c r="I547" s="7"/>
      <c r="J547" s="7"/>
      <c r="K547" s="7"/>
      <c r="L547" s="8"/>
    </row>
    <row r="548" spans="1:12" x14ac:dyDescent="0.15">
      <c r="A548" s="46"/>
      <c r="B548" s="7" t="s">
        <v>723</v>
      </c>
      <c r="C548" s="12"/>
      <c r="D548" s="7"/>
      <c r="E548" s="7"/>
      <c r="F548" s="7"/>
      <c r="G548" s="7"/>
      <c r="H548" s="7"/>
      <c r="I548" s="7"/>
      <c r="J548" s="7"/>
      <c r="K548" s="7"/>
      <c r="L548" s="8"/>
    </row>
    <row r="549" spans="1:12" x14ac:dyDescent="0.15">
      <c r="A549" s="46"/>
      <c r="B549" s="7"/>
      <c r="C549" s="12"/>
      <c r="D549" s="7"/>
      <c r="E549" s="7"/>
      <c r="F549" s="7"/>
      <c r="G549" s="7"/>
      <c r="H549" s="7"/>
      <c r="I549" s="7"/>
      <c r="J549" s="7"/>
      <c r="K549" s="7"/>
      <c r="L549" s="8"/>
    </row>
    <row r="550" spans="1:12" x14ac:dyDescent="0.15">
      <c r="A550" s="46"/>
      <c r="B550" s="7"/>
      <c r="C550" s="12"/>
      <c r="D550" s="7"/>
      <c r="E550" s="7"/>
      <c r="F550" s="7"/>
      <c r="G550" s="7"/>
      <c r="H550" s="7"/>
      <c r="I550" s="7"/>
      <c r="J550" s="7"/>
      <c r="K550" s="7"/>
      <c r="L550" s="15"/>
    </row>
    <row r="551" spans="1:12" x14ac:dyDescent="0.15">
      <c r="A551" s="46"/>
      <c r="B551" s="7"/>
      <c r="C551" s="12"/>
      <c r="D551" s="7"/>
      <c r="E551" s="7"/>
      <c r="F551" s="7"/>
      <c r="G551" s="7"/>
      <c r="H551" s="7"/>
      <c r="I551" s="42" t="s">
        <v>775</v>
      </c>
      <c r="J551" s="7"/>
      <c r="K551" s="7"/>
      <c r="L551" s="8"/>
    </row>
    <row r="552" spans="1:12" x14ac:dyDescent="0.15">
      <c r="A552" s="46"/>
      <c r="B552" s="7"/>
      <c r="C552" s="12"/>
      <c r="D552" s="7"/>
      <c r="E552" s="7"/>
      <c r="F552" s="7"/>
      <c r="G552" s="7"/>
      <c r="H552" s="7"/>
      <c r="I552" s="7"/>
      <c r="J552" s="7"/>
      <c r="K552" s="7"/>
      <c r="L552" s="18"/>
    </row>
    <row r="553" spans="1:12" x14ac:dyDescent="0.15">
      <c r="A553" s="49"/>
      <c r="B553" s="43"/>
      <c r="C553" s="20"/>
      <c r="D553" s="35"/>
      <c r="E553" s="35"/>
      <c r="F553" s="52" t="s">
        <v>323</v>
      </c>
      <c r="G553" s="35"/>
      <c r="H553" s="35"/>
      <c r="I553" s="35"/>
      <c r="J553" s="35"/>
      <c r="K553" s="35"/>
      <c r="L553" s="18"/>
    </row>
    <row r="554" spans="1:12" x14ac:dyDescent="0.15">
      <c r="A554" s="47"/>
      <c r="B554" s="26"/>
      <c r="C554" s="27"/>
      <c r="D554" s="21"/>
      <c r="E554" s="21"/>
      <c r="F554" s="21"/>
      <c r="G554" s="21"/>
      <c r="H554" s="21"/>
      <c r="I554" s="21"/>
      <c r="J554" s="21"/>
      <c r="K554" s="21"/>
      <c r="L554" s="15"/>
    </row>
    <row r="555" spans="1:12" x14ac:dyDescent="0.15">
      <c r="A555" s="45"/>
      <c r="B555" s="29" t="s">
        <v>724</v>
      </c>
      <c r="C555" s="12"/>
      <c r="D555" s="7"/>
      <c r="E555" s="7"/>
      <c r="F555" s="7"/>
      <c r="G555" s="7"/>
      <c r="H555" s="7"/>
      <c r="I555" s="7"/>
      <c r="J555" s="7"/>
      <c r="K555" s="7"/>
      <c r="L555" s="8"/>
    </row>
    <row r="556" spans="1:12" x14ac:dyDescent="0.15">
      <c r="A556" s="45"/>
      <c r="B556" s="10"/>
      <c r="C556" s="12"/>
      <c r="D556" s="7"/>
      <c r="E556" s="7"/>
      <c r="F556" s="7"/>
      <c r="G556" s="7"/>
      <c r="H556" s="7"/>
      <c r="I556" s="7"/>
      <c r="J556" s="7"/>
      <c r="K556" s="7"/>
      <c r="L556" s="8"/>
    </row>
    <row r="557" spans="1:12" x14ac:dyDescent="0.15">
      <c r="A557" s="45" t="s">
        <v>575</v>
      </c>
      <c r="B557" s="10" t="s">
        <v>725</v>
      </c>
      <c r="C557" s="12"/>
      <c r="D557" s="7"/>
      <c r="E557" s="7"/>
      <c r="F557" s="7"/>
      <c r="G557" s="7"/>
      <c r="H557" s="7"/>
      <c r="I557" s="7"/>
      <c r="J557" s="7"/>
      <c r="K557" s="7"/>
      <c r="L557" s="8"/>
    </row>
    <row r="558" spans="1:12" x14ac:dyDescent="0.15">
      <c r="A558" s="46"/>
      <c r="B558" s="7"/>
      <c r="C558" s="12"/>
      <c r="D558" s="7"/>
      <c r="E558" s="7"/>
      <c r="F558" s="7"/>
      <c r="G558" s="7"/>
      <c r="H558" s="7"/>
      <c r="I558" s="7"/>
      <c r="J558" s="7"/>
      <c r="K558" s="7"/>
      <c r="L558" s="8"/>
    </row>
    <row r="559" spans="1:12" x14ac:dyDescent="0.15">
      <c r="A559" s="46"/>
      <c r="B559" s="23" t="s">
        <v>726</v>
      </c>
      <c r="C559" s="12"/>
      <c r="D559" s="7"/>
      <c r="E559" s="7"/>
      <c r="F559" s="7"/>
      <c r="G559" s="7"/>
      <c r="H559" s="7"/>
      <c r="I559" s="7"/>
      <c r="J559" s="7"/>
      <c r="K559" s="7"/>
      <c r="L559" s="8"/>
    </row>
    <row r="560" spans="1:12" x14ac:dyDescent="0.15">
      <c r="A560" s="46"/>
      <c r="B560" s="7" t="s">
        <v>727</v>
      </c>
      <c r="C560" s="12"/>
      <c r="D560" s="7"/>
      <c r="E560" s="7"/>
      <c r="F560" s="7"/>
      <c r="G560" s="7"/>
      <c r="H560" s="7"/>
      <c r="I560" s="7"/>
      <c r="J560" s="7"/>
      <c r="K560" s="7"/>
      <c r="L560" s="8"/>
    </row>
    <row r="561" spans="1:12" x14ac:dyDescent="0.15">
      <c r="A561" s="46"/>
      <c r="B561" s="7" t="s">
        <v>157</v>
      </c>
      <c r="C561" s="12"/>
      <c r="D561" s="7"/>
      <c r="E561" s="7"/>
      <c r="F561" s="7"/>
      <c r="G561" s="7"/>
      <c r="H561" s="7"/>
      <c r="I561" s="7"/>
      <c r="J561" s="7"/>
      <c r="K561" s="7"/>
      <c r="L561" s="8"/>
    </row>
    <row r="562" spans="1:12" x14ac:dyDescent="0.15">
      <c r="A562" s="46"/>
      <c r="B562" s="7"/>
      <c r="C562" s="12"/>
      <c r="D562" s="7"/>
      <c r="E562" s="7"/>
      <c r="F562" s="7"/>
      <c r="G562" s="7"/>
      <c r="H562" s="7"/>
      <c r="I562" s="7"/>
      <c r="J562" s="7"/>
      <c r="K562" s="7"/>
      <c r="L562" s="8"/>
    </row>
    <row r="563" spans="1:12" x14ac:dyDescent="0.15">
      <c r="A563" s="46"/>
      <c r="B563" s="7" t="s">
        <v>665</v>
      </c>
      <c r="C563" s="12"/>
      <c r="D563" s="7"/>
      <c r="E563" s="7"/>
      <c r="F563" s="7"/>
      <c r="G563" s="7"/>
      <c r="H563" s="7"/>
      <c r="I563" s="7"/>
      <c r="J563" s="7"/>
      <c r="K563" s="7"/>
      <c r="L563" s="8"/>
    </row>
    <row r="564" spans="1:12" x14ac:dyDescent="0.15">
      <c r="A564" s="46"/>
      <c r="B564" s="7" t="s">
        <v>666</v>
      </c>
      <c r="C564" s="12"/>
      <c r="D564" s="7"/>
      <c r="E564" s="7"/>
      <c r="F564" s="7"/>
      <c r="G564" s="7"/>
      <c r="H564" s="7"/>
      <c r="I564" s="7"/>
      <c r="J564" s="7"/>
      <c r="K564" s="7"/>
      <c r="L564" s="8"/>
    </row>
    <row r="565" spans="1:12" x14ac:dyDescent="0.15">
      <c r="A565" s="46"/>
      <c r="B565" s="7" t="s">
        <v>667</v>
      </c>
      <c r="C565" s="12"/>
      <c r="D565" s="7"/>
      <c r="E565" s="7"/>
      <c r="F565" s="7"/>
      <c r="G565" s="7"/>
      <c r="H565" s="7"/>
      <c r="I565" s="7"/>
      <c r="J565" s="7"/>
      <c r="K565" s="7"/>
      <c r="L565" s="8"/>
    </row>
    <row r="566" spans="1:12" x14ac:dyDescent="0.15">
      <c r="A566" s="46"/>
      <c r="B566" s="7"/>
      <c r="C566" s="12"/>
      <c r="D566" s="7"/>
      <c r="E566" s="7"/>
      <c r="F566" s="7"/>
      <c r="G566" s="7"/>
      <c r="H566" s="7"/>
      <c r="I566" s="7"/>
      <c r="J566" s="7"/>
      <c r="K566" s="7"/>
      <c r="L566" s="8"/>
    </row>
    <row r="567" spans="1:12" x14ac:dyDescent="0.15">
      <c r="A567" s="46"/>
      <c r="B567" s="7" t="s">
        <v>158</v>
      </c>
      <c r="C567" s="23" t="s">
        <v>159</v>
      </c>
      <c r="D567" s="7"/>
      <c r="E567" s="7"/>
      <c r="F567" s="7"/>
      <c r="G567" s="7"/>
      <c r="H567" s="7"/>
      <c r="I567" s="7"/>
      <c r="J567" s="7"/>
      <c r="K567" s="7"/>
      <c r="L567" s="8"/>
    </row>
    <row r="568" spans="1:12" x14ac:dyDescent="0.15">
      <c r="A568" s="46"/>
      <c r="B568" s="7"/>
      <c r="C568" s="12"/>
      <c r="D568" s="7"/>
      <c r="E568" s="7"/>
      <c r="F568" s="7"/>
      <c r="G568" s="7"/>
      <c r="H568" s="7"/>
      <c r="I568" s="7"/>
      <c r="J568" s="7"/>
      <c r="K568" s="7"/>
      <c r="L568" s="8"/>
    </row>
    <row r="569" spans="1:12" x14ac:dyDescent="0.15">
      <c r="A569" s="46"/>
      <c r="B569" s="7" t="s">
        <v>160</v>
      </c>
      <c r="C569" s="23" t="s">
        <v>161</v>
      </c>
      <c r="D569" s="7"/>
      <c r="E569" s="7"/>
      <c r="F569" s="7"/>
      <c r="G569" s="7"/>
      <c r="H569" s="7"/>
      <c r="I569" s="7"/>
      <c r="J569" s="7"/>
      <c r="K569" s="7"/>
      <c r="L569" s="8"/>
    </row>
    <row r="570" spans="1:12" x14ac:dyDescent="0.15">
      <c r="A570" s="46"/>
      <c r="B570" s="7"/>
      <c r="C570" s="12"/>
      <c r="D570" s="7"/>
      <c r="E570" s="7"/>
      <c r="F570" s="7"/>
      <c r="G570" s="7"/>
      <c r="H570" s="7"/>
      <c r="I570" s="7"/>
      <c r="J570" s="7"/>
      <c r="K570" s="7"/>
      <c r="L570" s="8"/>
    </row>
    <row r="571" spans="1:12" x14ac:dyDescent="0.15">
      <c r="A571" s="46"/>
      <c r="B571" s="7" t="s">
        <v>162</v>
      </c>
      <c r="C571" s="23" t="s">
        <v>163</v>
      </c>
      <c r="D571" s="7"/>
      <c r="E571" s="7"/>
      <c r="F571" s="7"/>
      <c r="G571" s="7"/>
      <c r="H571" s="7"/>
      <c r="I571" s="7"/>
      <c r="J571" s="7"/>
      <c r="K571" s="7"/>
      <c r="L571" s="8"/>
    </row>
    <row r="572" spans="1:12" x14ac:dyDescent="0.15">
      <c r="A572" s="46"/>
      <c r="B572" s="7"/>
      <c r="C572" s="23"/>
      <c r="D572" s="7"/>
      <c r="E572" s="7"/>
      <c r="F572" s="7"/>
      <c r="G572" s="7"/>
      <c r="H572" s="7"/>
      <c r="I572" s="7"/>
      <c r="J572" s="7"/>
      <c r="K572" s="7"/>
      <c r="L572" s="8"/>
    </row>
    <row r="573" spans="1:12" x14ac:dyDescent="0.15">
      <c r="A573" s="46"/>
      <c r="B573" s="7" t="s">
        <v>164</v>
      </c>
      <c r="C573" s="23" t="s">
        <v>165</v>
      </c>
      <c r="D573" s="7"/>
      <c r="E573" s="7"/>
      <c r="F573" s="7"/>
      <c r="G573" s="7"/>
      <c r="H573" s="7"/>
      <c r="I573" s="7"/>
      <c r="J573" s="7"/>
      <c r="K573" s="7"/>
      <c r="L573" s="8"/>
    </row>
    <row r="574" spans="1:12" x14ac:dyDescent="0.15">
      <c r="A574" s="46"/>
      <c r="B574" s="7"/>
      <c r="C574" s="23"/>
      <c r="D574" s="7"/>
      <c r="E574" s="7"/>
      <c r="F574" s="7"/>
      <c r="G574" s="7"/>
      <c r="H574" s="7"/>
      <c r="I574" s="7"/>
      <c r="J574" s="7"/>
      <c r="K574" s="7"/>
      <c r="L574" s="8"/>
    </row>
    <row r="575" spans="1:12" x14ac:dyDescent="0.15">
      <c r="A575" s="46"/>
      <c r="B575" s="7" t="s">
        <v>166</v>
      </c>
      <c r="C575" s="23" t="s">
        <v>167</v>
      </c>
      <c r="D575" s="7"/>
      <c r="E575" s="7"/>
      <c r="F575" s="7"/>
      <c r="G575" s="7"/>
      <c r="H575" s="7"/>
      <c r="I575" s="7"/>
      <c r="J575" s="7"/>
      <c r="K575" s="7"/>
      <c r="L575" s="8"/>
    </row>
    <row r="576" spans="1:12" x14ac:dyDescent="0.15">
      <c r="A576" s="46"/>
      <c r="B576" s="7"/>
      <c r="C576" s="23"/>
      <c r="D576" s="7"/>
      <c r="E576" s="7"/>
      <c r="F576" s="7"/>
      <c r="G576" s="7"/>
      <c r="H576" s="7"/>
      <c r="I576" s="7"/>
      <c r="J576" s="7"/>
      <c r="K576" s="7"/>
      <c r="L576" s="8"/>
    </row>
    <row r="577" spans="1:12" x14ac:dyDescent="0.15">
      <c r="A577" s="46"/>
      <c r="B577" s="7" t="s">
        <v>168</v>
      </c>
      <c r="C577" s="23" t="s">
        <v>169</v>
      </c>
      <c r="D577" s="7"/>
      <c r="E577" s="7"/>
      <c r="F577" s="7"/>
      <c r="G577" s="7"/>
      <c r="H577" s="7"/>
      <c r="I577" s="7"/>
      <c r="J577" s="7"/>
      <c r="K577" s="7"/>
      <c r="L577" s="8"/>
    </row>
    <row r="578" spans="1:12" x14ac:dyDescent="0.15">
      <c r="A578" s="46"/>
      <c r="B578" s="7"/>
      <c r="C578" s="23"/>
      <c r="D578" s="7"/>
      <c r="E578" s="7"/>
      <c r="F578" s="7"/>
      <c r="G578" s="7"/>
      <c r="H578" s="7"/>
      <c r="I578" s="7"/>
      <c r="J578" s="7"/>
      <c r="K578" s="7"/>
      <c r="L578" s="8"/>
    </row>
    <row r="579" spans="1:12" x14ac:dyDescent="0.15">
      <c r="A579" s="46"/>
      <c r="B579" s="7" t="s">
        <v>170</v>
      </c>
      <c r="C579" s="23" t="s">
        <v>171</v>
      </c>
      <c r="D579" s="7"/>
      <c r="E579" s="7"/>
      <c r="F579" s="7"/>
      <c r="G579" s="7"/>
      <c r="H579" s="7"/>
      <c r="I579" s="7"/>
      <c r="J579" s="7"/>
      <c r="K579" s="7"/>
      <c r="L579" s="8"/>
    </row>
    <row r="580" spans="1:12" x14ac:dyDescent="0.15">
      <c r="A580" s="46"/>
      <c r="B580" s="7"/>
      <c r="C580" s="23"/>
      <c r="D580" s="7"/>
      <c r="E580" s="7"/>
      <c r="F580" s="7"/>
      <c r="G580" s="7"/>
      <c r="H580" s="7"/>
      <c r="I580" s="7"/>
      <c r="J580" s="7"/>
      <c r="K580" s="7"/>
      <c r="L580" s="8"/>
    </row>
    <row r="581" spans="1:12" x14ac:dyDescent="0.15">
      <c r="A581" s="46"/>
      <c r="B581" s="7" t="s">
        <v>172</v>
      </c>
      <c r="C581" s="23" t="s">
        <v>173</v>
      </c>
      <c r="D581" s="7"/>
      <c r="E581" s="7"/>
      <c r="F581" s="7"/>
      <c r="G581" s="7"/>
      <c r="H581" s="7"/>
      <c r="I581" s="7"/>
      <c r="J581" s="7"/>
      <c r="K581" s="7"/>
      <c r="L581" s="8"/>
    </row>
    <row r="582" spans="1:12" x14ac:dyDescent="0.15">
      <c r="A582" s="46"/>
      <c r="B582" s="7"/>
      <c r="C582" s="12"/>
      <c r="D582" s="7"/>
      <c r="E582" s="7"/>
      <c r="F582" s="7"/>
      <c r="G582" s="7"/>
      <c r="H582" s="7"/>
      <c r="I582" s="7"/>
      <c r="J582" s="7"/>
      <c r="K582" s="7"/>
      <c r="L582" s="8"/>
    </row>
    <row r="583" spans="1:12" x14ac:dyDescent="0.15">
      <c r="A583" s="46"/>
      <c r="B583" s="23" t="s">
        <v>668</v>
      </c>
      <c r="C583" s="12"/>
      <c r="D583" s="7"/>
      <c r="E583" s="7"/>
      <c r="F583" s="7"/>
      <c r="G583" s="7"/>
      <c r="H583" s="7"/>
      <c r="I583" s="7"/>
      <c r="J583" s="7"/>
      <c r="K583" s="7"/>
      <c r="L583" s="8"/>
    </row>
    <row r="584" spans="1:12" x14ac:dyDescent="0.15">
      <c r="A584" s="46"/>
      <c r="B584" s="23" t="s">
        <v>669</v>
      </c>
      <c r="C584" s="12"/>
      <c r="D584" s="7"/>
      <c r="E584" s="7"/>
      <c r="F584" s="7"/>
      <c r="G584" s="7"/>
      <c r="H584" s="7"/>
      <c r="I584" s="7"/>
      <c r="J584" s="7"/>
      <c r="K584" s="7"/>
      <c r="L584" s="8"/>
    </row>
    <row r="585" spans="1:12" x14ac:dyDescent="0.15">
      <c r="A585" s="46"/>
      <c r="B585" s="7" t="s">
        <v>520</v>
      </c>
      <c r="C585" s="12"/>
      <c r="D585" s="7"/>
      <c r="E585" s="7"/>
      <c r="F585" s="7"/>
      <c r="G585" s="7"/>
      <c r="H585" s="7"/>
      <c r="I585" s="7"/>
      <c r="J585" s="7"/>
      <c r="K585" s="7"/>
      <c r="L585" s="8"/>
    </row>
    <row r="586" spans="1:12" x14ac:dyDescent="0.15">
      <c r="A586" s="46"/>
      <c r="B586" s="7" t="s">
        <v>521</v>
      </c>
      <c r="C586" s="12"/>
      <c r="D586" s="7"/>
      <c r="E586" s="7"/>
      <c r="F586" s="7"/>
      <c r="G586" s="7"/>
      <c r="H586" s="7"/>
      <c r="I586" s="7"/>
      <c r="J586" s="7"/>
      <c r="K586" s="7"/>
      <c r="L586" s="8"/>
    </row>
    <row r="587" spans="1:12" x14ac:dyDescent="0.15">
      <c r="A587" s="46"/>
      <c r="B587" s="7"/>
      <c r="C587" s="12"/>
      <c r="D587" s="7"/>
      <c r="E587" s="7"/>
      <c r="F587" s="7"/>
      <c r="G587" s="7"/>
      <c r="H587" s="7"/>
      <c r="I587" s="7"/>
      <c r="J587" s="7"/>
      <c r="K587" s="7"/>
      <c r="L587" s="8"/>
    </row>
    <row r="588" spans="1:12" x14ac:dyDescent="0.15">
      <c r="A588" s="46"/>
      <c r="B588" s="7" t="s">
        <v>544</v>
      </c>
      <c r="C588" s="23" t="s">
        <v>545</v>
      </c>
      <c r="D588" s="7"/>
      <c r="E588" s="7"/>
      <c r="F588" s="7"/>
      <c r="G588" s="7"/>
      <c r="H588" s="7"/>
      <c r="I588" s="7"/>
      <c r="J588" s="7"/>
      <c r="K588" s="7"/>
      <c r="L588" s="8"/>
    </row>
    <row r="589" spans="1:12" x14ac:dyDescent="0.15">
      <c r="A589" s="46"/>
      <c r="B589" s="7"/>
      <c r="C589" s="12"/>
      <c r="D589" s="7"/>
      <c r="E589" s="7"/>
      <c r="F589" s="7"/>
      <c r="G589" s="7"/>
      <c r="H589" s="7"/>
      <c r="I589" s="7"/>
      <c r="J589" s="7"/>
      <c r="K589" s="7"/>
      <c r="L589" s="8"/>
    </row>
    <row r="590" spans="1:12" x14ac:dyDescent="0.15">
      <c r="A590" s="46"/>
      <c r="B590" s="7" t="s">
        <v>546</v>
      </c>
      <c r="C590" s="23" t="s">
        <v>547</v>
      </c>
      <c r="D590" s="7"/>
      <c r="E590" s="7"/>
      <c r="F590" s="7"/>
      <c r="G590" s="7"/>
      <c r="H590" s="7"/>
      <c r="I590" s="7"/>
      <c r="J590" s="7"/>
      <c r="K590" s="7"/>
      <c r="L590" s="8"/>
    </row>
    <row r="591" spans="1:12" x14ac:dyDescent="0.15">
      <c r="A591" s="46"/>
      <c r="B591" s="7"/>
      <c r="C591" s="12"/>
      <c r="D591" s="7"/>
      <c r="E591" s="7"/>
      <c r="F591" s="7"/>
      <c r="G591" s="7"/>
      <c r="H591" s="7"/>
      <c r="I591" s="7"/>
      <c r="J591" s="7"/>
      <c r="K591" s="7"/>
      <c r="L591" s="8"/>
    </row>
    <row r="592" spans="1:12" x14ac:dyDescent="0.15">
      <c r="A592" s="46"/>
      <c r="B592" s="7" t="s">
        <v>548</v>
      </c>
      <c r="C592" s="23" t="s">
        <v>549</v>
      </c>
      <c r="D592" s="7"/>
      <c r="E592" s="7"/>
      <c r="F592" s="7"/>
      <c r="G592" s="7"/>
      <c r="H592" s="7"/>
      <c r="I592" s="7"/>
      <c r="J592" s="7"/>
      <c r="K592" s="7"/>
      <c r="L592" s="8"/>
    </row>
    <row r="593" spans="1:12" x14ac:dyDescent="0.15">
      <c r="A593" s="46"/>
      <c r="B593" s="7"/>
      <c r="C593" s="12"/>
      <c r="D593" s="7"/>
      <c r="E593" s="7"/>
      <c r="F593" s="7"/>
      <c r="G593" s="7"/>
      <c r="H593" s="7"/>
      <c r="I593" s="7"/>
      <c r="J593" s="7"/>
      <c r="K593" s="7"/>
      <c r="L593" s="8"/>
    </row>
    <row r="594" spans="1:12" x14ac:dyDescent="0.15">
      <c r="A594" s="46"/>
      <c r="B594" s="7" t="s">
        <v>550</v>
      </c>
      <c r="C594" s="23" t="s">
        <v>551</v>
      </c>
      <c r="D594" s="7"/>
      <c r="E594" s="7"/>
      <c r="F594" s="7"/>
      <c r="G594" s="7"/>
      <c r="H594" s="7"/>
      <c r="I594" s="7"/>
      <c r="J594" s="7"/>
      <c r="K594" s="7"/>
      <c r="L594" s="8"/>
    </row>
    <row r="595" spans="1:12" x14ac:dyDescent="0.15">
      <c r="A595" s="46"/>
      <c r="B595" s="7"/>
      <c r="C595" s="12"/>
      <c r="D595" s="7"/>
      <c r="E595" s="7"/>
      <c r="F595" s="7"/>
      <c r="G595" s="7"/>
      <c r="H595" s="7"/>
      <c r="I595" s="7"/>
      <c r="J595" s="7"/>
      <c r="K595" s="7"/>
      <c r="L595" s="8"/>
    </row>
    <row r="596" spans="1:12" x14ac:dyDescent="0.15">
      <c r="A596" s="46"/>
      <c r="B596" s="23" t="s">
        <v>552</v>
      </c>
      <c r="C596" s="12"/>
      <c r="D596" s="7"/>
      <c r="E596" s="7"/>
      <c r="F596" s="7"/>
      <c r="G596" s="7"/>
      <c r="H596" s="7"/>
      <c r="I596" s="7"/>
      <c r="J596" s="7"/>
      <c r="K596" s="7"/>
      <c r="L596" s="8"/>
    </row>
    <row r="597" spans="1:12" x14ac:dyDescent="0.15">
      <c r="A597" s="46"/>
      <c r="B597" s="7" t="s">
        <v>553</v>
      </c>
      <c r="C597" s="12"/>
      <c r="D597" s="7"/>
      <c r="E597" s="7"/>
      <c r="F597" s="7"/>
      <c r="G597" s="7"/>
      <c r="H597" s="7"/>
      <c r="I597" s="7"/>
      <c r="J597" s="7"/>
      <c r="K597" s="7"/>
      <c r="L597" s="8"/>
    </row>
    <row r="598" spans="1:12" x14ac:dyDescent="0.15">
      <c r="A598" s="46"/>
      <c r="B598" s="7"/>
      <c r="C598" s="12"/>
      <c r="D598" s="7"/>
      <c r="E598" s="7"/>
      <c r="F598" s="7"/>
      <c r="G598" s="7"/>
      <c r="H598" s="7"/>
      <c r="I598" s="7"/>
      <c r="J598" s="7"/>
      <c r="K598" s="7"/>
      <c r="L598" s="8"/>
    </row>
    <row r="599" spans="1:12" x14ac:dyDescent="0.15">
      <c r="A599" s="46"/>
      <c r="B599" s="7" t="s">
        <v>554</v>
      </c>
      <c r="C599" s="12"/>
      <c r="D599" s="7"/>
      <c r="E599" s="7"/>
      <c r="F599" s="7"/>
      <c r="G599" s="7"/>
      <c r="H599" s="7"/>
      <c r="I599" s="7"/>
      <c r="J599" s="7"/>
      <c r="K599" s="7"/>
      <c r="L599" s="8"/>
    </row>
    <row r="600" spans="1:12" x14ac:dyDescent="0.15">
      <c r="A600" s="46"/>
      <c r="B600" s="7"/>
      <c r="C600" s="12"/>
      <c r="D600" s="7"/>
      <c r="E600" s="7"/>
      <c r="F600" s="7"/>
      <c r="G600" s="7"/>
      <c r="H600" s="7"/>
      <c r="I600" s="7"/>
      <c r="J600" s="7"/>
      <c r="K600" s="7"/>
      <c r="L600" s="8"/>
    </row>
    <row r="601" spans="1:12" x14ac:dyDescent="0.15">
      <c r="A601" s="46"/>
      <c r="B601" s="7" t="s">
        <v>555</v>
      </c>
      <c r="C601" s="12"/>
      <c r="D601" s="7"/>
      <c r="E601" s="7"/>
      <c r="F601" s="7"/>
      <c r="G601" s="7"/>
      <c r="H601" s="7"/>
      <c r="I601" s="7"/>
      <c r="J601" s="7"/>
      <c r="K601" s="7"/>
      <c r="L601" s="8"/>
    </row>
    <row r="602" spans="1:12" x14ac:dyDescent="0.15">
      <c r="A602" s="46"/>
      <c r="B602" s="7" t="s">
        <v>556</v>
      </c>
      <c r="C602" s="12"/>
      <c r="D602" s="7"/>
      <c r="E602" s="7"/>
      <c r="F602" s="7"/>
      <c r="G602" s="7"/>
      <c r="H602" s="7"/>
      <c r="I602" s="7"/>
      <c r="J602" s="7"/>
      <c r="K602" s="7"/>
      <c r="L602" s="8"/>
    </row>
    <row r="603" spans="1:12" x14ac:dyDescent="0.15">
      <c r="A603" s="46"/>
      <c r="B603" s="7"/>
      <c r="C603" s="12"/>
      <c r="D603" s="7"/>
      <c r="E603" s="7"/>
      <c r="F603" s="7"/>
      <c r="G603" s="7"/>
      <c r="H603" s="7"/>
      <c r="I603" s="7"/>
      <c r="J603" s="7"/>
      <c r="K603" s="7"/>
      <c r="L603" s="8"/>
    </row>
    <row r="604" spans="1:12" x14ac:dyDescent="0.15">
      <c r="A604" s="46"/>
      <c r="B604" s="23" t="s">
        <v>557</v>
      </c>
      <c r="C604" s="12"/>
      <c r="D604" s="7"/>
      <c r="E604" s="7"/>
      <c r="F604" s="7"/>
      <c r="G604" s="7"/>
      <c r="H604" s="7"/>
      <c r="I604" s="7"/>
      <c r="J604" s="7"/>
      <c r="K604" s="7"/>
      <c r="L604" s="8"/>
    </row>
    <row r="605" spans="1:12" x14ac:dyDescent="0.15">
      <c r="A605" s="46"/>
      <c r="B605" s="23" t="s">
        <v>558</v>
      </c>
      <c r="C605" s="12"/>
      <c r="D605" s="7"/>
      <c r="E605" s="7"/>
      <c r="F605" s="7"/>
      <c r="G605" s="7"/>
      <c r="H605" s="7"/>
      <c r="I605" s="7"/>
      <c r="J605" s="7"/>
      <c r="K605" s="7"/>
      <c r="L605" s="8"/>
    </row>
    <row r="606" spans="1:12" x14ac:dyDescent="0.15">
      <c r="A606" s="46"/>
      <c r="B606" s="23" t="s">
        <v>559</v>
      </c>
      <c r="C606" s="12"/>
      <c r="D606" s="7"/>
      <c r="E606" s="7"/>
      <c r="F606" s="7"/>
      <c r="G606" s="7"/>
      <c r="H606" s="7"/>
      <c r="I606" s="7"/>
      <c r="J606" s="7"/>
      <c r="K606" s="7"/>
      <c r="L606" s="8"/>
    </row>
    <row r="607" spans="1:12" x14ac:dyDescent="0.15">
      <c r="A607" s="46"/>
      <c r="B607" s="23"/>
      <c r="C607" s="12"/>
      <c r="D607" s="7"/>
      <c r="E607" s="7"/>
      <c r="F607" s="7"/>
      <c r="G607" s="7"/>
      <c r="H607" s="7"/>
      <c r="I607" s="7"/>
      <c r="J607" s="7"/>
      <c r="K607" s="7"/>
      <c r="L607" s="8"/>
    </row>
    <row r="608" spans="1:12" x14ac:dyDescent="0.15">
      <c r="A608" s="46"/>
      <c r="B608" s="23" t="s">
        <v>560</v>
      </c>
      <c r="C608" s="12"/>
      <c r="D608" s="7"/>
      <c r="E608" s="7"/>
      <c r="F608" s="7"/>
      <c r="G608" s="7"/>
      <c r="H608" s="7"/>
      <c r="I608" s="7"/>
      <c r="J608" s="7"/>
      <c r="K608" s="7"/>
      <c r="L608" s="8"/>
    </row>
    <row r="609" spans="1:12" x14ac:dyDescent="0.15">
      <c r="A609" s="46"/>
      <c r="B609" s="7" t="s">
        <v>635</v>
      </c>
      <c r="C609" s="12"/>
      <c r="D609" s="7"/>
      <c r="E609" s="7"/>
      <c r="F609" s="7"/>
      <c r="G609" s="7"/>
      <c r="H609" s="7"/>
      <c r="I609" s="7"/>
      <c r="J609" s="7"/>
      <c r="K609" s="7"/>
      <c r="L609" s="8"/>
    </row>
    <row r="610" spans="1:12" x14ac:dyDescent="0.15">
      <c r="A610" s="46"/>
      <c r="B610" s="7"/>
      <c r="C610" s="12"/>
      <c r="D610" s="7"/>
      <c r="E610" s="7"/>
      <c r="F610" s="7"/>
      <c r="G610" s="7"/>
      <c r="H610" s="7"/>
      <c r="I610" s="7"/>
      <c r="J610" s="7"/>
      <c r="K610" s="7"/>
      <c r="L610" s="8"/>
    </row>
    <row r="611" spans="1:12" x14ac:dyDescent="0.15">
      <c r="A611" s="46"/>
      <c r="B611" s="7" t="s">
        <v>561</v>
      </c>
      <c r="C611" s="12" t="s">
        <v>562</v>
      </c>
      <c r="D611" s="7"/>
      <c r="E611" s="7"/>
      <c r="F611" s="7"/>
      <c r="G611" s="7"/>
      <c r="H611" s="7"/>
      <c r="I611" s="7"/>
      <c r="J611" s="7"/>
      <c r="K611" s="7"/>
      <c r="L611" s="8"/>
    </row>
    <row r="612" spans="1:12" x14ac:dyDescent="0.15">
      <c r="A612" s="46"/>
      <c r="B612" s="7"/>
      <c r="C612" s="12"/>
      <c r="D612" s="7"/>
      <c r="E612" s="7"/>
      <c r="F612" s="7"/>
      <c r="G612" s="7"/>
      <c r="H612" s="7"/>
      <c r="I612" s="7"/>
      <c r="J612" s="7"/>
      <c r="K612" s="7"/>
      <c r="L612" s="8"/>
    </row>
    <row r="613" spans="1:12" x14ac:dyDescent="0.15">
      <c r="A613" s="46"/>
      <c r="B613" s="7" t="s">
        <v>563</v>
      </c>
      <c r="C613" s="23" t="s">
        <v>564</v>
      </c>
      <c r="D613" s="7"/>
      <c r="E613" s="7"/>
      <c r="F613" s="7"/>
      <c r="G613" s="7"/>
      <c r="H613" s="7"/>
      <c r="I613" s="7"/>
      <c r="J613" s="7"/>
      <c r="K613" s="7"/>
      <c r="L613" s="8"/>
    </row>
    <row r="614" spans="1:12" x14ac:dyDescent="0.15">
      <c r="A614" s="46"/>
      <c r="B614" s="7"/>
      <c r="C614" s="12"/>
      <c r="D614" s="7"/>
      <c r="E614" s="7"/>
      <c r="F614" s="7"/>
      <c r="G614" s="7"/>
      <c r="H614" s="7"/>
      <c r="I614" s="7"/>
      <c r="J614" s="7"/>
      <c r="K614" s="7"/>
      <c r="L614" s="8"/>
    </row>
    <row r="615" spans="1:12" x14ac:dyDescent="0.15">
      <c r="A615" s="46"/>
      <c r="B615" s="7" t="s">
        <v>565</v>
      </c>
      <c r="C615" s="23" t="s">
        <v>566</v>
      </c>
      <c r="D615" s="7"/>
      <c r="E615" s="7"/>
      <c r="F615" s="7"/>
      <c r="G615" s="7"/>
      <c r="H615" s="7"/>
      <c r="I615" s="7"/>
      <c r="J615" s="7"/>
      <c r="K615" s="7"/>
      <c r="L615" s="8"/>
    </row>
    <row r="616" spans="1:12" x14ac:dyDescent="0.15">
      <c r="A616" s="46"/>
      <c r="B616" s="7"/>
      <c r="C616" s="12"/>
      <c r="D616" s="7"/>
      <c r="E616" s="7"/>
      <c r="F616" s="7"/>
      <c r="G616" s="7"/>
      <c r="H616" s="7"/>
      <c r="I616" s="7"/>
      <c r="J616" s="7"/>
      <c r="K616" s="7"/>
      <c r="L616" s="18"/>
    </row>
    <row r="617" spans="1:12" x14ac:dyDescent="0.15">
      <c r="A617" s="46"/>
      <c r="B617" s="10" t="s">
        <v>567</v>
      </c>
      <c r="C617" s="24"/>
      <c r="D617" s="7"/>
      <c r="E617" s="7"/>
      <c r="F617" s="7"/>
      <c r="G617" s="7"/>
      <c r="H617" s="7"/>
      <c r="I617" s="7"/>
      <c r="J617" s="7"/>
      <c r="K617" s="7"/>
      <c r="L617" s="8"/>
    </row>
    <row r="618" spans="1:12" x14ac:dyDescent="0.15">
      <c r="A618" s="46"/>
      <c r="B618" s="10" t="s">
        <v>568</v>
      </c>
      <c r="C618" s="24"/>
      <c r="D618" s="7"/>
      <c r="E618" s="7"/>
      <c r="F618" s="7"/>
      <c r="G618" s="7"/>
      <c r="H618" s="7"/>
      <c r="I618" s="42" t="s">
        <v>775</v>
      </c>
      <c r="J618" s="7"/>
      <c r="K618" s="7"/>
      <c r="L618" s="8"/>
    </row>
    <row r="619" spans="1:12" x14ac:dyDescent="0.15">
      <c r="A619" s="46"/>
      <c r="B619" s="7"/>
      <c r="C619" s="12"/>
      <c r="D619" s="7"/>
      <c r="E619" s="7"/>
      <c r="F619" s="7"/>
      <c r="G619" s="7"/>
      <c r="H619" s="7"/>
      <c r="I619" s="7"/>
      <c r="J619" s="7"/>
      <c r="K619" s="7"/>
      <c r="L619" s="18"/>
    </row>
    <row r="620" spans="1:12" x14ac:dyDescent="0.15">
      <c r="A620" s="49"/>
      <c r="B620" s="43"/>
      <c r="C620" s="20"/>
      <c r="D620" s="35"/>
      <c r="E620" s="35"/>
      <c r="F620" s="52" t="s">
        <v>327</v>
      </c>
      <c r="G620" s="35"/>
      <c r="H620" s="35"/>
      <c r="I620" s="35"/>
      <c r="J620" s="35"/>
      <c r="K620" s="35"/>
      <c r="L620" s="18"/>
    </row>
    <row r="621" spans="1:12" x14ac:dyDescent="0.15">
      <c r="A621" s="47"/>
      <c r="B621" s="26"/>
      <c r="C621" s="27"/>
      <c r="D621" s="21"/>
      <c r="E621" s="21"/>
      <c r="F621" s="51"/>
      <c r="G621" s="21"/>
      <c r="H621" s="21"/>
      <c r="I621" s="21"/>
      <c r="J621" s="21"/>
      <c r="K621" s="21"/>
      <c r="L621" s="15"/>
    </row>
    <row r="622" spans="1:12" x14ac:dyDescent="0.15">
      <c r="A622" s="46"/>
      <c r="B622" s="29" t="s">
        <v>324</v>
      </c>
      <c r="C622" s="12"/>
      <c r="D622" s="7"/>
      <c r="E622" s="7"/>
      <c r="F622" s="7"/>
      <c r="G622" s="7"/>
      <c r="H622" s="7"/>
      <c r="I622" s="7"/>
      <c r="J622" s="7"/>
      <c r="K622" s="7"/>
      <c r="L622" s="8"/>
    </row>
    <row r="623" spans="1:12" x14ac:dyDescent="0.15">
      <c r="A623" s="46"/>
      <c r="B623" s="7"/>
      <c r="C623" s="12"/>
      <c r="D623" s="7"/>
      <c r="E623" s="7"/>
      <c r="F623" s="7"/>
      <c r="G623" s="7"/>
      <c r="H623" s="7"/>
      <c r="I623" s="7"/>
      <c r="J623" s="7"/>
      <c r="K623" s="7"/>
      <c r="L623" s="8"/>
    </row>
    <row r="624" spans="1:12" x14ac:dyDescent="0.15">
      <c r="A624" s="46"/>
      <c r="B624" s="7" t="s">
        <v>570</v>
      </c>
      <c r="C624" s="7" t="s">
        <v>571</v>
      </c>
      <c r="D624" s="7"/>
      <c r="E624" s="7"/>
      <c r="F624" s="7"/>
      <c r="G624" s="7"/>
      <c r="H624" s="7"/>
      <c r="I624" s="7"/>
      <c r="J624" s="7"/>
      <c r="K624" s="7"/>
      <c r="L624" s="8"/>
    </row>
    <row r="625" spans="1:12" x14ac:dyDescent="0.15">
      <c r="A625" s="46"/>
      <c r="B625" s="7"/>
      <c r="C625" s="12"/>
      <c r="D625" s="7"/>
      <c r="E625" s="7"/>
      <c r="F625" s="7"/>
      <c r="G625" s="7"/>
      <c r="H625" s="7"/>
      <c r="I625" s="7"/>
      <c r="J625" s="7"/>
      <c r="K625" s="7"/>
      <c r="L625" s="8"/>
    </row>
    <row r="626" spans="1:12" x14ac:dyDescent="0.15">
      <c r="A626" s="46"/>
      <c r="B626" s="14"/>
      <c r="C626" s="29" t="s">
        <v>176</v>
      </c>
      <c r="D626" s="7"/>
      <c r="E626" s="7"/>
      <c r="F626" s="7"/>
      <c r="G626" s="7"/>
      <c r="H626" s="7"/>
      <c r="I626" s="7"/>
      <c r="J626" s="7"/>
      <c r="K626" s="7"/>
      <c r="L626" s="8"/>
    </row>
    <row r="627" spans="1:12" x14ac:dyDescent="0.15">
      <c r="A627" s="46"/>
      <c r="B627" s="7"/>
      <c r="C627" s="12"/>
      <c r="D627" s="7"/>
      <c r="E627" s="7"/>
      <c r="F627" s="7"/>
      <c r="G627" s="7"/>
      <c r="H627" s="7"/>
      <c r="I627" s="7"/>
      <c r="J627" s="7"/>
      <c r="K627" s="7"/>
      <c r="L627" s="8"/>
    </row>
    <row r="628" spans="1:12" x14ac:dyDescent="0.15">
      <c r="A628" s="46"/>
      <c r="B628" s="7" t="s">
        <v>177</v>
      </c>
      <c r="C628" s="7" t="s">
        <v>178</v>
      </c>
      <c r="D628" s="7"/>
      <c r="E628" s="7"/>
      <c r="F628" s="7"/>
      <c r="G628" s="7"/>
      <c r="H628" s="7"/>
      <c r="I628" s="7"/>
      <c r="J628" s="7"/>
      <c r="K628" s="7"/>
      <c r="L628" s="8"/>
    </row>
    <row r="629" spans="1:12" x14ac:dyDescent="0.15">
      <c r="A629" s="46"/>
      <c r="B629" s="7"/>
      <c r="C629" s="7"/>
      <c r="D629" s="7"/>
      <c r="E629" s="7"/>
      <c r="F629" s="7"/>
      <c r="G629" s="7"/>
      <c r="H629" s="7"/>
      <c r="I629" s="7"/>
      <c r="J629" s="7"/>
      <c r="K629" s="7"/>
      <c r="L629" s="8"/>
    </row>
    <row r="630" spans="1:12" x14ac:dyDescent="0.15">
      <c r="A630" s="46"/>
      <c r="B630" s="7" t="s">
        <v>179</v>
      </c>
      <c r="C630" s="7" t="s">
        <v>180</v>
      </c>
      <c r="D630" s="7"/>
      <c r="E630" s="7"/>
      <c r="F630" s="7"/>
      <c r="G630" s="7"/>
      <c r="H630" s="7"/>
      <c r="I630" s="7"/>
      <c r="J630" s="7"/>
      <c r="K630" s="7"/>
      <c r="L630" s="8"/>
    </row>
    <row r="631" spans="1:12" x14ac:dyDescent="0.15">
      <c r="A631" s="46"/>
      <c r="B631" s="7"/>
      <c r="C631" s="7"/>
      <c r="D631" s="7"/>
      <c r="E631" s="7"/>
      <c r="F631" s="7"/>
      <c r="G631" s="7"/>
      <c r="H631" s="7"/>
      <c r="I631" s="7"/>
      <c r="J631" s="7"/>
      <c r="K631" s="7"/>
      <c r="L631" s="8"/>
    </row>
    <row r="632" spans="1:12" x14ac:dyDescent="0.15">
      <c r="A632" s="46"/>
      <c r="B632" s="7" t="s">
        <v>181</v>
      </c>
      <c r="C632" s="7" t="s">
        <v>182</v>
      </c>
      <c r="D632" s="7"/>
      <c r="E632" s="7"/>
      <c r="F632" s="7"/>
      <c r="G632" s="7"/>
      <c r="H632" s="7"/>
      <c r="I632" s="7"/>
      <c r="J632" s="7"/>
      <c r="K632" s="7"/>
      <c r="L632" s="8"/>
    </row>
    <row r="633" spans="1:12" x14ac:dyDescent="0.15">
      <c r="A633" s="46"/>
      <c r="B633" s="7"/>
      <c r="C633" s="7"/>
      <c r="D633" s="7"/>
      <c r="E633" s="7"/>
      <c r="F633" s="7"/>
      <c r="G633" s="7"/>
      <c r="H633" s="7"/>
      <c r="I633" s="7"/>
      <c r="J633" s="7"/>
      <c r="K633" s="7"/>
      <c r="L633" s="8"/>
    </row>
    <row r="634" spans="1:12" x14ac:dyDescent="0.15">
      <c r="A634" s="46"/>
      <c r="B634" s="7" t="s">
        <v>728</v>
      </c>
      <c r="C634" s="7" t="s">
        <v>729</v>
      </c>
      <c r="D634" s="7"/>
      <c r="E634" s="7"/>
      <c r="F634" s="7"/>
      <c r="G634" s="7"/>
      <c r="H634" s="7"/>
      <c r="I634" s="7"/>
      <c r="J634" s="7"/>
      <c r="K634" s="7"/>
      <c r="L634" s="8"/>
    </row>
    <row r="635" spans="1:12" x14ac:dyDescent="0.15">
      <c r="A635" s="46"/>
      <c r="B635" s="7"/>
      <c r="C635" s="7"/>
      <c r="D635" s="7"/>
      <c r="E635" s="7"/>
      <c r="F635" s="7"/>
      <c r="G635" s="7"/>
      <c r="H635" s="7"/>
      <c r="I635" s="7"/>
      <c r="J635" s="7"/>
      <c r="K635" s="7"/>
      <c r="L635" s="8"/>
    </row>
    <row r="636" spans="1:12" x14ac:dyDescent="0.15">
      <c r="A636" s="46"/>
      <c r="B636" s="7" t="s">
        <v>730</v>
      </c>
      <c r="C636" s="7" t="s">
        <v>731</v>
      </c>
      <c r="D636" s="7"/>
      <c r="E636" s="7"/>
      <c r="F636" s="7"/>
      <c r="G636" s="7"/>
      <c r="H636" s="7"/>
      <c r="I636" s="7"/>
      <c r="J636" s="7"/>
      <c r="K636" s="7"/>
      <c r="L636" s="8"/>
    </row>
    <row r="637" spans="1:12" x14ac:dyDescent="0.15">
      <c r="A637" s="46"/>
      <c r="B637" s="7"/>
      <c r="C637" s="7"/>
      <c r="D637" s="7"/>
      <c r="E637" s="7"/>
      <c r="F637" s="7"/>
      <c r="G637" s="7"/>
      <c r="H637" s="7"/>
      <c r="I637" s="7"/>
      <c r="J637" s="7"/>
      <c r="K637" s="7"/>
      <c r="L637" s="8"/>
    </row>
    <row r="638" spans="1:12" x14ac:dyDescent="0.15">
      <c r="A638" s="46"/>
      <c r="B638" s="7" t="s">
        <v>732</v>
      </c>
      <c r="C638" s="7" t="s">
        <v>733</v>
      </c>
      <c r="D638" s="7"/>
      <c r="E638" s="7"/>
      <c r="F638" s="7"/>
      <c r="G638" s="7"/>
      <c r="H638" s="7"/>
      <c r="I638" s="7"/>
      <c r="J638" s="7"/>
      <c r="K638" s="7"/>
      <c r="L638" s="8"/>
    </row>
    <row r="639" spans="1:12" x14ac:dyDescent="0.15">
      <c r="A639" s="46"/>
      <c r="B639" s="7"/>
      <c r="C639" s="7"/>
      <c r="D639" s="7"/>
      <c r="E639" s="7"/>
      <c r="F639" s="7"/>
      <c r="G639" s="7"/>
      <c r="H639" s="7"/>
      <c r="I639" s="7"/>
      <c r="J639" s="7"/>
      <c r="K639" s="7"/>
      <c r="L639" s="8"/>
    </row>
    <row r="640" spans="1:12" x14ac:dyDescent="0.15">
      <c r="A640" s="46"/>
      <c r="B640" s="7" t="s">
        <v>734</v>
      </c>
      <c r="C640" s="7" t="s">
        <v>735</v>
      </c>
      <c r="D640" s="7"/>
      <c r="E640" s="7"/>
      <c r="F640" s="7"/>
      <c r="G640" s="7"/>
      <c r="H640" s="7"/>
      <c r="I640" s="7"/>
      <c r="J640" s="7"/>
      <c r="K640" s="7"/>
      <c r="L640" s="8"/>
    </row>
    <row r="641" spans="1:12" x14ac:dyDescent="0.15">
      <c r="A641" s="46"/>
      <c r="B641" s="7"/>
      <c r="C641" s="7"/>
      <c r="D641" s="7"/>
      <c r="E641" s="7"/>
      <c r="F641" s="7"/>
      <c r="G641" s="7"/>
      <c r="H641" s="7"/>
      <c r="I641" s="7"/>
      <c r="J641" s="7"/>
      <c r="K641" s="7"/>
      <c r="L641" s="8"/>
    </row>
    <row r="642" spans="1:12" x14ac:dyDescent="0.15">
      <c r="A642" s="46"/>
      <c r="B642" s="7" t="s">
        <v>736</v>
      </c>
      <c r="C642" s="7" t="s">
        <v>737</v>
      </c>
      <c r="D642" s="7"/>
      <c r="E642" s="7"/>
      <c r="F642" s="7"/>
      <c r="G642" s="7"/>
      <c r="H642" s="7"/>
      <c r="I642" s="7"/>
      <c r="J642" s="7"/>
      <c r="K642" s="7"/>
      <c r="L642" s="8"/>
    </row>
    <row r="643" spans="1:12" x14ac:dyDescent="0.15">
      <c r="A643" s="46"/>
      <c r="B643" s="7"/>
      <c r="C643" s="7"/>
      <c r="D643" s="7"/>
      <c r="E643" s="7"/>
      <c r="F643" s="7"/>
      <c r="G643" s="7"/>
      <c r="H643" s="7"/>
      <c r="I643" s="7"/>
      <c r="J643" s="7"/>
      <c r="K643" s="7"/>
      <c r="L643" s="8"/>
    </row>
    <row r="644" spans="1:12" x14ac:dyDescent="0.15">
      <c r="A644" s="46"/>
      <c r="B644" s="7" t="s">
        <v>738</v>
      </c>
      <c r="C644" s="7" t="s">
        <v>739</v>
      </c>
      <c r="D644" s="7"/>
      <c r="E644" s="7"/>
      <c r="F644" s="7"/>
      <c r="G644" s="7"/>
      <c r="H644" s="7"/>
      <c r="I644" s="7"/>
      <c r="J644" s="7"/>
      <c r="K644" s="7"/>
      <c r="L644" s="8"/>
    </row>
    <row r="645" spans="1:12" x14ac:dyDescent="0.15">
      <c r="A645" s="46"/>
      <c r="B645" s="7"/>
      <c r="C645" s="7"/>
      <c r="D645" s="7"/>
      <c r="E645" s="7"/>
      <c r="F645" s="7"/>
      <c r="G645" s="7"/>
      <c r="H645" s="7"/>
      <c r="I645" s="7"/>
      <c r="J645" s="7"/>
      <c r="K645" s="7"/>
      <c r="L645" s="8"/>
    </row>
    <row r="646" spans="1:12" x14ac:dyDescent="0.15">
      <c r="A646" s="46"/>
      <c r="B646" s="7" t="s">
        <v>740</v>
      </c>
      <c r="C646" s="7" t="s">
        <v>741</v>
      </c>
      <c r="D646" s="7"/>
      <c r="E646" s="7"/>
      <c r="F646" s="7"/>
      <c r="G646" s="7"/>
      <c r="H646" s="7"/>
      <c r="I646" s="7"/>
      <c r="J646" s="7"/>
      <c r="K646" s="7"/>
      <c r="L646" s="8"/>
    </row>
    <row r="647" spans="1:12" x14ac:dyDescent="0.15">
      <c r="A647" s="46"/>
      <c r="B647" s="7"/>
      <c r="C647" s="7"/>
      <c r="D647" s="7"/>
      <c r="E647" s="7"/>
      <c r="F647" s="7"/>
      <c r="G647" s="7"/>
      <c r="H647" s="7"/>
      <c r="I647" s="7"/>
      <c r="J647" s="7"/>
      <c r="K647" s="7"/>
      <c r="L647" s="8"/>
    </row>
    <row r="648" spans="1:12" x14ac:dyDescent="0.15">
      <c r="A648" s="46"/>
      <c r="B648" s="7" t="s">
        <v>742</v>
      </c>
      <c r="C648" s="7" t="s">
        <v>743</v>
      </c>
      <c r="D648" s="7"/>
      <c r="E648" s="7"/>
      <c r="F648" s="7"/>
      <c r="G648" s="7"/>
      <c r="H648" s="7"/>
      <c r="I648" s="7"/>
      <c r="J648" s="7"/>
      <c r="K648" s="7"/>
      <c r="L648" s="8"/>
    </row>
    <row r="649" spans="1:12" x14ac:dyDescent="0.15">
      <c r="A649" s="46"/>
      <c r="B649" s="7"/>
      <c r="C649" s="7"/>
      <c r="D649" s="7"/>
      <c r="E649" s="7"/>
      <c r="F649" s="7"/>
      <c r="G649" s="7"/>
      <c r="H649" s="7"/>
      <c r="I649" s="7"/>
      <c r="J649" s="7"/>
      <c r="K649" s="7"/>
      <c r="L649" s="8"/>
    </row>
    <row r="650" spans="1:12" x14ac:dyDescent="0.15">
      <c r="A650" s="46"/>
      <c r="B650" s="7" t="s">
        <v>186</v>
      </c>
      <c r="C650" s="7" t="s">
        <v>187</v>
      </c>
      <c r="D650" s="7"/>
      <c r="E650" s="7"/>
      <c r="F650" s="7"/>
      <c r="G650" s="7"/>
      <c r="H650" s="7"/>
      <c r="I650" s="7"/>
      <c r="J650" s="7"/>
      <c r="K650" s="7"/>
      <c r="L650" s="8"/>
    </row>
    <row r="651" spans="1:12" x14ac:dyDescent="0.15">
      <c r="A651" s="46"/>
      <c r="B651" s="7"/>
      <c r="C651" s="7"/>
      <c r="D651" s="7"/>
      <c r="E651" s="7"/>
      <c r="F651" s="7"/>
      <c r="G651" s="7"/>
      <c r="H651" s="7"/>
      <c r="I651" s="7"/>
      <c r="J651" s="7"/>
      <c r="K651" s="7"/>
      <c r="L651" s="8"/>
    </row>
    <row r="652" spans="1:12" x14ac:dyDescent="0.15">
      <c r="A652" s="46"/>
      <c r="B652" s="7" t="s">
        <v>188</v>
      </c>
      <c r="C652" s="7" t="s">
        <v>189</v>
      </c>
      <c r="D652" s="7"/>
      <c r="E652" s="7"/>
      <c r="F652" s="7"/>
      <c r="G652" s="7"/>
      <c r="H652" s="7"/>
      <c r="I652" s="7"/>
      <c r="J652" s="7"/>
      <c r="K652" s="7"/>
      <c r="L652" s="8"/>
    </row>
    <row r="653" spans="1:12" x14ac:dyDescent="0.15">
      <c r="A653" s="46"/>
      <c r="B653" s="7"/>
      <c r="C653" s="7"/>
      <c r="D653" s="7"/>
      <c r="E653" s="7"/>
      <c r="F653" s="7"/>
      <c r="G653" s="7"/>
      <c r="H653" s="7"/>
      <c r="I653" s="7"/>
      <c r="J653" s="7"/>
      <c r="K653" s="7"/>
      <c r="L653" s="8"/>
    </row>
    <row r="654" spans="1:12" x14ac:dyDescent="0.15">
      <c r="A654" s="46"/>
      <c r="B654" s="7" t="s">
        <v>190</v>
      </c>
      <c r="C654" s="7" t="s">
        <v>191</v>
      </c>
      <c r="D654" s="7"/>
      <c r="E654" s="7"/>
      <c r="F654" s="7"/>
      <c r="G654" s="7"/>
      <c r="H654" s="7"/>
      <c r="I654" s="7"/>
      <c r="J654" s="7"/>
      <c r="K654" s="7"/>
      <c r="L654" s="8"/>
    </row>
    <row r="655" spans="1:12" x14ac:dyDescent="0.15">
      <c r="A655" s="46"/>
      <c r="B655" s="7"/>
      <c r="C655" s="12"/>
      <c r="D655" s="7"/>
      <c r="E655" s="7"/>
      <c r="F655" s="7"/>
      <c r="G655" s="7"/>
      <c r="H655" s="7"/>
      <c r="I655" s="7"/>
      <c r="J655" s="7"/>
      <c r="K655" s="7"/>
      <c r="L655" s="8"/>
    </row>
    <row r="656" spans="1:12" x14ac:dyDescent="0.15">
      <c r="A656" s="46"/>
      <c r="B656" s="7"/>
      <c r="C656" s="29" t="s">
        <v>192</v>
      </c>
      <c r="D656" s="7"/>
      <c r="E656" s="7"/>
      <c r="F656" s="7"/>
      <c r="G656" s="7"/>
      <c r="H656" s="7"/>
      <c r="I656" s="7"/>
      <c r="J656" s="7"/>
      <c r="K656" s="7"/>
      <c r="L656" s="8"/>
    </row>
    <row r="657" spans="1:12" x14ac:dyDescent="0.15">
      <c r="A657" s="46"/>
      <c r="B657" s="7"/>
      <c r="C657" s="12"/>
      <c r="D657" s="7"/>
      <c r="E657" s="7"/>
      <c r="F657" s="7"/>
      <c r="G657" s="7"/>
      <c r="H657" s="7"/>
      <c r="I657" s="7"/>
      <c r="J657" s="7"/>
      <c r="K657" s="7"/>
      <c r="L657" s="8"/>
    </row>
    <row r="658" spans="1:12" x14ac:dyDescent="0.15">
      <c r="A658" s="46"/>
      <c r="B658" s="10" t="s">
        <v>193</v>
      </c>
      <c r="C658" s="12"/>
      <c r="D658" s="7" t="s">
        <v>194</v>
      </c>
      <c r="E658" s="7"/>
      <c r="F658" s="7"/>
      <c r="G658" s="7"/>
      <c r="H658" s="7"/>
      <c r="I658" s="7"/>
      <c r="J658" s="7"/>
      <c r="K658" s="7"/>
      <c r="L658" s="8"/>
    </row>
    <row r="659" spans="1:12" x14ac:dyDescent="0.15">
      <c r="A659" s="46"/>
      <c r="B659" s="7"/>
      <c r="C659" s="12"/>
      <c r="D659" s="7" t="s">
        <v>195</v>
      </c>
      <c r="E659" s="7"/>
      <c r="F659" s="7"/>
      <c r="G659" s="7"/>
      <c r="H659" s="7"/>
      <c r="I659" s="7"/>
      <c r="J659" s="7"/>
      <c r="K659" s="7"/>
      <c r="L659" s="8"/>
    </row>
    <row r="660" spans="1:12" x14ac:dyDescent="0.15">
      <c r="A660" s="46"/>
      <c r="B660" s="7"/>
      <c r="C660" s="12"/>
      <c r="D660" s="7"/>
      <c r="E660" s="7"/>
      <c r="F660" s="7"/>
      <c r="G660" s="7"/>
      <c r="H660" s="7"/>
      <c r="I660" s="7"/>
      <c r="J660" s="7"/>
      <c r="K660" s="7"/>
      <c r="L660" s="8"/>
    </row>
    <row r="661" spans="1:12" x14ac:dyDescent="0.15">
      <c r="A661" s="46"/>
      <c r="B661" s="7" t="s">
        <v>196</v>
      </c>
      <c r="C661" s="12"/>
      <c r="D661" s="7" t="s">
        <v>197</v>
      </c>
      <c r="E661" s="7"/>
      <c r="F661" s="7"/>
      <c r="G661" s="7"/>
      <c r="H661" s="7"/>
      <c r="I661" s="7"/>
      <c r="J661" s="7"/>
      <c r="K661" s="7"/>
      <c r="L661" s="8"/>
    </row>
    <row r="662" spans="1:12" x14ac:dyDescent="0.15">
      <c r="A662" s="46"/>
      <c r="B662" s="7"/>
      <c r="C662" s="12"/>
      <c r="D662" s="7"/>
      <c r="E662" s="7"/>
      <c r="F662" s="7"/>
      <c r="G662" s="7"/>
      <c r="H662" s="7"/>
      <c r="I662" s="7"/>
      <c r="J662" s="7"/>
      <c r="K662" s="7"/>
      <c r="L662" s="8"/>
    </row>
    <row r="663" spans="1:12" x14ac:dyDescent="0.15">
      <c r="A663" s="46"/>
      <c r="B663" s="23" t="s">
        <v>198</v>
      </c>
      <c r="C663" s="12"/>
      <c r="D663" s="7" t="s">
        <v>199</v>
      </c>
      <c r="E663" s="7"/>
      <c r="F663" s="7"/>
      <c r="G663" s="7"/>
      <c r="H663" s="7"/>
      <c r="I663" s="7"/>
      <c r="J663" s="7"/>
      <c r="K663" s="7"/>
      <c r="L663" s="8"/>
    </row>
    <row r="664" spans="1:12" x14ac:dyDescent="0.15">
      <c r="A664" s="46"/>
      <c r="B664" s="7"/>
      <c r="C664" s="12"/>
      <c r="D664" s="7" t="s">
        <v>200</v>
      </c>
      <c r="E664" s="7"/>
      <c r="F664" s="7"/>
      <c r="G664" s="7"/>
      <c r="H664" s="7"/>
      <c r="I664" s="7"/>
      <c r="J664" s="7"/>
      <c r="K664" s="7"/>
      <c r="L664" s="8"/>
    </row>
    <row r="665" spans="1:12" x14ac:dyDescent="0.15">
      <c r="A665" s="46"/>
      <c r="B665" s="7"/>
      <c r="C665" s="12"/>
      <c r="D665" s="7"/>
      <c r="E665" s="7"/>
      <c r="F665" s="7"/>
      <c r="G665" s="7"/>
      <c r="H665" s="7"/>
      <c r="I665" s="7"/>
      <c r="J665" s="7"/>
      <c r="K665" s="7"/>
      <c r="L665" s="8"/>
    </row>
    <row r="666" spans="1:12" x14ac:dyDescent="0.15">
      <c r="A666" s="46"/>
      <c r="B666" s="23" t="s">
        <v>201</v>
      </c>
      <c r="C666" s="12"/>
      <c r="D666" s="7" t="s">
        <v>202</v>
      </c>
      <c r="E666" s="7"/>
      <c r="F666" s="7"/>
      <c r="G666" s="7"/>
      <c r="H666" s="7"/>
      <c r="I666" s="7"/>
      <c r="J666" s="7"/>
      <c r="K666" s="7"/>
      <c r="L666" s="8"/>
    </row>
    <row r="667" spans="1:12" x14ac:dyDescent="0.15">
      <c r="A667" s="46"/>
      <c r="B667" s="7"/>
      <c r="C667" s="12"/>
      <c r="D667" s="7"/>
      <c r="E667" s="7"/>
      <c r="F667" s="7"/>
      <c r="G667" s="7"/>
      <c r="H667" s="7"/>
      <c r="I667" s="7"/>
      <c r="J667" s="7"/>
      <c r="K667" s="7"/>
      <c r="L667" s="8"/>
    </row>
    <row r="668" spans="1:12" x14ac:dyDescent="0.15">
      <c r="A668" s="46"/>
      <c r="B668" s="23" t="s">
        <v>203</v>
      </c>
      <c r="C668" s="12"/>
      <c r="D668" s="7"/>
      <c r="E668" s="7"/>
      <c r="F668" s="7"/>
      <c r="G668" s="7"/>
      <c r="H668" s="7"/>
      <c r="I668" s="7"/>
      <c r="J668" s="7"/>
      <c r="K668" s="7"/>
      <c r="L668" s="8"/>
    </row>
    <row r="669" spans="1:12" x14ac:dyDescent="0.15">
      <c r="A669" s="46"/>
      <c r="B669" s="7" t="s">
        <v>204</v>
      </c>
      <c r="C669" s="12"/>
      <c r="D669" s="7"/>
      <c r="E669" s="7"/>
      <c r="F669" s="7"/>
      <c r="G669" s="7"/>
      <c r="H669" s="7"/>
      <c r="I669" s="7"/>
      <c r="J669" s="7"/>
      <c r="K669" s="7"/>
      <c r="L669" s="8"/>
    </row>
    <row r="670" spans="1:12" x14ac:dyDescent="0.15">
      <c r="A670" s="46"/>
      <c r="B670" s="7" t="s">
        <v>205</v>
      </c>
      <c r="C670" s="12"/>
      <c r="D670" s="7"/>
      <c r="E670" s="7"/>
      <c r="F670" s="7"/>
      <c r="G670" s="7"/>
      <c r="H670" s="7"/>
      <c r="I670" s="7"/>
      <c r="J670" s="7"/>
      <c r="K670" s="7"/>
      <c r="L670" s="8"/>
    </row>
    <row r="671" spans="1:12" x14ac:dyDescent="0.15">
      <c r="A671" s="46"/>
      <c r="B671" s="7"/>
      <c r="C671" s="12"/>
      <c r="D671" s="7"/>
      <c r="E671" s="7"/>
      <c r="F671" s="7"/>
      <c r="G671" s="7"/>
      <c r="H671" s="7"/>
      <c r="I671" s="7"/>
      <c r="J671" s="7"/>
      <c r="K671" s="7"/>
      <c r="L671" s="8"/>
    </row>
    <row r="672" spans="1:12" x14ac:dyDescent="0.15">
      <c r="A672" s="46"/>
      <c r="B672" s="23" t="s">
        <v>206</v>
      </c>
      <c r="C672" s="12"/>
      <c r="D672" s="7"/>
      <c r="E672" s="7"/>
      <c r="F672" s="7"/>
      <c r="G672" s="7"/>
      <c r="H672" s="7"/>
      <c r="I672" s="7"/>
      <c r="J672" s="7"/>
      <c r="K672" s="7"/>
      <c r="L672" s="8"/>
    </row>
    <row r="673" spans="1:12" x14ac:dyDescent="0.15">
      <c r="A673" s="46"/>
      <c r="B673" s="23"/>
      <c r="C673" s="12"/>
      <c r="D673" s="7"/>
      <c r="E673" s="7"/>
      <c r="F673" s="7"/>
      <c r="G673" s="7"/>
      <c r="H673" s="7"/>
      <c r="I673" s="7"/>
      <c r="J673" s="7"/>
      <c r="K673" s="7"/>
      <c r="L673" s="8"/>
    </row>
    <row r="674" spans="1:12" x14ac:dyDescent="0.15">
      <c r="A674" s="46"/>
      <c r="B674" s="23" t="s">
        <v>207</v>
      </c>
      <c r="C674" s="12"/>
      <c r="D674" s="7"/>
      <c r="E674" s="7"/>
      <c r="F674" s="7"/>
      <c r="G674" s="7"/>
      <c r="H674" s="7"/>
      <c r="I674" s="7"/>
      <c r="J674" s="7"/>
      <c r="K674" s="7"/>
      <c r="L674" s="8"/>
    </row>
    <row r="675" spans="1:12" x14ac:dyDescent="0.15">
      <c r="A675" s="46"/>
      <c r="B675" s="7" t="s">
        <v>208</v>
      </c>
      <c r="C675" s="12"/>
      <c r="D675" s="7"/>
      <c r="E675" s="7"/>
      <c r="F675" s="7"/>
      <c r="G675" s="7"/>
      <c r="H675" s="7"/>
      <c r="I675" s="7"/>
      <c r="J675" s="7"/>
      <c r="K675" s="7"/>
      <c r="L675" s="8"/>
    </row>
    <row r="676" spans="1:12" x14ac:dyDescent="0.15">
      <c r="A676" s="46"/>
      <c r="B676" s="23"/>
      <c r="C676" s="12"/>
      <c r="D676" s="7"/>
      <c r="E676" s="7"/>
      <c r="F676" s="7"/>
      <c r="G676" s="7"/>
      <c r="H676" s="7"/>
      <c r="I676" s="7"/>
      <c r="J676" s="7"/>
      <c r="K676" s="7"/>
      <c r="L676" s="8"/>
    </row>
    <row r="677" spans="1:12" x14ac:dyDescent="0.15">
      <c r="A677" s="46"/>
      <c r="B677" s="7" t="s">
        <v>209</v>
      </c>
      <c r="C677" s="23" t="s">
        <v>210</v>
      </c>
      <c r="D677" s="7"/>
      <c r="E677" s="7"/>
      <c r="F677" s="7"/>
      <c r="G677" s="7"/>
      <c r="H677" s="7"/>
      <c r="I677" s="7"/>
      <c r="J677" s="7"/>
      <c r="K677" s="7"/>
      <c r="L677" s="8"/>
    </row>
    <row r="678" spans="1:12" x14ac:dyDescent="0.15">
      <c r="A678" s="46"/>
      <c r="B678" s="23"/>
      <c r="C678" s="12"/>
      <c r="D678" s="7"/>
      <c r="E678" s="7"/>
      <c r="F678" s="7"/>
      <c r="G678" s="7"/>
      <c r="H678" s="7"/>
      <c r="I678" s="7"/>
      <c r="J678" s="7"/>
      <c r="K678" s="7"/>
      <c r="L678" s="8"/>
    </row>
    <row r="679" spans="1:12" x14ac:dyDescent="0.15">
      <c r="A679" s="46"/>
      <c r="B679" s="23" t="s">
        <v>751</v>
      </c>
      <c r="C679" s="12"/>
      <c r="D679" s="7"/>
      <c r="E679" s="7"/>
      <c r="F679" s="7"/>
      <c r="G679" s="7"/>
      <c r="H679" s="7"/>
      <c r="I679" s="7"/>
      <c r="J679" s="7"/>
      <c r="K679" s="7"/>
      <c r="L679" s="8"/>
    </row>
    <row r="680" spans="1:12" x14ac:dyDescent="0.15">
      <c r="A680" s="46"/>
      <c r="B680" s="23" t="s">
        <v>752</v>
      </c>
      <c r="C680" s="12"/>
      <c r="D680" s="7"/>
      <c r="E680" s="7"/>
      <c r="F680" s="7"/>
      <c r="G680" s="7"/>
      <c r="H680" s="7"/>
      <c r="I680" s="7"/>
      <c r="J680" s="7"/>
      <c r="K680" s="7"/>
      <c r="L680" s="8"/>
    </row>
    <row r="681" spans="1:12" x14ac:dyDescent="0.15">
      <c r="A681" s="46"/>
      <c r="B681" s="23" t="s">
        <v>753</v>
      </c>
      <c r="C681" s="12"/>
      <c r="D681" s="7"/>
      <c r="E681" s="7"/>
      <c r="F681" s="7"/>
      <c r="G681" s="7"/>
      <c r="H681" s="7"/>
      <c r="I681" s="7"/>
      <c r="J681" s="7"/>
      <c r="K681" s="7"/>
      <c r="L681" s="8"/>
    </row>
    <row r="682" spans="1:12" x14ac:dyDescent="0.15">
      <c r="A682" s="46"/>
      <c r="B682" s="23" t="s">
        <v>754</v>
      </c>
      <c r="C682" s="12"/>
      <c r="D682" s="7"/>
      <c r="E682" s="7"/>
      <c r="F682" s="7"/>
      <c r="G682" s="7"/>
      <c r="H682" s="7"/>
      <c r="I682" s="7"/>
      <c r="J682" s="7"/>
      <c r="K682" s="7"/>
      <c r="L682" s="8"/>
    </row>
    <row r="683" spans="1:12" x14ac:dyDescent="0.15">
      <c r="A683" s="46"/>
      <c r="B683" s="7"/>
      <c r="C683" s="12"/>
      <c r="D683" s="7"/>
      <c r="E683" s="7"/>
      <c r="F683" s="7"/>
      <c r="G683" s="7"/>
      <c r="H683" s="7"/>
      <c r="I683" s="7"/>
      <c r="J683" s="7"/>
      <c r="K683" s="7"/>
      <c r="L683" s="15"/>
    </row>
    <row r="684" spans="1:12" x14ac:dyDescent="0.15">
      <c r="A684" s="46"/>
      <c r="B684" s="7"/>
      <c r="C684" s="12"/>
      <c r="D684" s="7"/>
      <c r="E684" s="7"/>
      <c r="F684" s="7"/>
      <c r="G684" s="7"/>
      <c r="H684" s="7"/>
      <c r="I684" s="42" t="s">
        <v>775</v>
      </c>
      <c r="J684" s="7"/>
      <c r="K684" s="7"/>
      <c r="L684" s="8"/>
    </row>
    <row r="685" spans="1:12" x14ac:dyDescent="0.15">
      <c r="A685" s="46"/>
      <c r="B685" s="7"/>
      <c r="C685" s="12"/>
      <c r="D685" s="7"/>
      <c r="E685" s="7"/>
      <c r="F685" s="10"/>
      <c r="G685" s="7"/>
      <c r="H685" s="10"/>
      <c r="I685" s="10"/>
      <c r="J685" s="10"/>
      <c r="K685" s="7"/>
      <c r="L685" s="18"/>
    </row>
    <row r="686" spans="1:12" x14ac:dyDescent="0.15">
      <c r="A686" s="46"/>
      <c r="B686" s="19"/>
      <c r="C686" s="12"/>
      <c r="D686" s="7"/>
      <c r="E686" s="7"/>
      <c r="F686" s="7"/>
      <c r="G686" s="7"/>
      <c r="H686" s="7"/>
      <c r="I686" s="7"/>
      <c r="J686" s="7"/>
      <c r="K686" s="7"/>
      <c r="L686" s="8"/>
    </row>
    <row r="687" spans="1:12" x14ac:dyDescent="0.15">
      <c r="A687" s="49"/>
      <c r="B687" s="35"/>
      <c r="C687" s="20"/>
      <c r="D687" s="35"/>
      <c r="E687" s="35"/>
      <c r="F687" s="52" t="s">
        <v>328</v>
      </c>
      <c r="G687" s="35"/>
      <c r="H687" s="35"/>
      <c r="I687" s="35"/>
      <c r="J687" s="35"/>
      <c r="K687" s="35"/>
      <c r="L687" s="18"/>
    </row>
    <row r="688" spans="1:12" x14ac:dyDescent="0.15">
      <c r="A688" s="47"/>
      <c r="B688" s="21"/>
      <c r="C688" s="27"/>
      <c r="D688" s="21"/>
      <c r="E688" s="21"/>
      <c r="F688" s="51"/>
      <c r="G688" s="21"/>
      <c r="H688" s="21"/>
      <c r="I688" s="21"/>
      <c r="J688" s="21"/>
      <c r="K688" s="21"/>
      <c r="L688" s="15"/>
    </row>
    <row r="689" spans="1:12" x14ac:dyDescent="0.15">
      <c r="A689" s="46"/>
      <c r="B689" s="29" t="s">
        <v>324</v>
      </c>
      <c r="C689" s="12"/>
      <c r="D689" s="7"/>
      <c r="E689" s="7"/>
      <c r="F689" s="7"/>
      <c r="G689" s="7"/>
      <c r="H689" s="7"/>
      <c r="I689" s="7"/>
      <c r="J689" s="7"/>
      <c r="K689" s="7"/>
      <c r="L689" s="8"/>
    </row>
    <row r="690" spans="1:12" x14ac:dyDescent="0.15">
      <c r="A690" s="46"/>
      <c r="B690" s="23"/>
      <c r="C690" s="12"/>
      <c r="D690" s="7"/>
      <c r="E690" s="7"/>
      <c r="F690" s="7"/>
      <c r="G690" s="7"/>
      <c r="H690" s="7"/>
      <c r="I690" s="7"/>
      <c r="J690" s="7"/>
      <c r="K690" s="7"/>
      <c r="L690" s="8"/>
    </row>
    <row r="691" spans="1:12" x14ac:dyDescent="0.15">
      <c r="A691" s="46"/>
      <c r="B691" s="7" t="s">
        <v>755</v>
      </c>
      <c r="C691" s="23" t="s">
        <v>756</v>
      </c>
      <c r="D691" s="7"/>
      <c r="E691" s="7"/>
      <c r="F691" s="7"/>
      <c r="G691" s="7"/>
      <c r="H691" s="7"/>
      <c r="I691" s="7"/>
      <c r="J691" s="7"/>
      <c r="K691" s="7"/>
      <c r="L691" s="8"/>
    </row>
    <row r="692" spans="1:12" x14ac:dyDescent="0.15">
      <c r="A692" s="46"/>
      <c r="B692" s="7"/>
      <c r="C692" s="12"/>
      <c r="D692" s="7"/>
      <c r="E692" s="7"/>
      <c r="F692" s="7"/>
      <c r="G692" s="7"/>
      <c r="H692" s="7"/>
      <c r="I692" s="7"/>
      <c r="J692" s="7"/>
      <c r="K692" s="7"/>
      <c r="L692" s="8"/>
    </row>
    <row r="693" spans="1:12" x14ac:dyDescent="0.15">
      <c r="A693" s="46"/>
      <c r="B693" s="23" t="s">
        <v>757</v>
      </c>
      <c r="C693" s="12"/>
      <c r="D693" s="7"/>
      <c r="E693" s="7"/>
      <c r="F693" s="7"/>
      <c r="G693" s="7"/>
      <c r="H693" s="7"/>
      <c r="I693" s="7"/>
      <c r="J693" s="7"/>
      <c r="K693" s="7"/>
      <c r="L693" s="8"/>
    </row>
    <row r="694" spans="1:12" x14ac:dyDescent="0.15">
      <c r="A694" s="46"/>
      <c r="B694" s="7" t="s">
        <v>758</v>
      </c>
      <c r="C694" s="12"/>
      <c r="D694" s="7"/>
      <c r="E694" s="7"/>
      <c r="F694" s="7"/>
      <c r="G694" s="7"/>
      <c r="H694" s="7"/>
      <c r="I694" s="7"/>
      <c r="J694" s="7"/>
      <c r="K694" s="7"/>
      <c r="L694" s="8"/>
    </row>
    <row r="695" spans="1:12" x14ac:dyDescent="0.15">
      <c r="A695" s="46"/>
      <c r="B695" s="7" t="s">
        <v>759</v>
      </c>
      <c r="C695" s="12"/>
      <c r="D695" s="7"/>
      <c r="E695" s="7"/>
      <c r="F695" s="7"/>
      <c r="G695" s="7"/>
      <c r="H695" s="7"/>
      <c r="I695" s="7"/>
      <c r="J695" s="7"/>
      <c r="K695" s="7"/>
      <c r="L695" s="8"/>
    </row>
    <row r="696" spans="1:12" x14ac:dyDescent="0.15">
      <c r="A696" s="46"/>
      <c r="B696" s="7"/>
      <c r="C696" s="12"/>
      <c r="D696" s="7"/>
      <c r="E696" s="7"/>
      <c r="F696" s="7"/>
      <c r="G696" s="7"/>
      <c r="H696" s="7"/>
      <c r="I696" s="7"/>
      <c r="J696" s="7"/>
      <c r="K696" s="7"/>
      <c r="L696" s="8"/>
    </row>
    <row r="697" spans="1:12" x14ac:dyDescent="0.15">
      <c r="A697" s="46"/>
      <c r="B697" s="23" t="s">
        <v>760</v>
      </c>
      <c r="C697" s="12"/>
      <c r="D697" s="7"/>
      <c r="E697" s="7"/>
      <c r="F697" s="7"/>
      <c r="G697" s="7"/>
      <c r="H697" s="7"/>
      <c r="I697" s="7"/>
      <c r="J697" s="7"/>
      <c r="K697" s="7"/>
      <c r="L697" s="8"/>
    </row>
    <row r="698" spans="1:12" x14ac:dyDescent="0.15">
      <c r="A698" s="46"/>
      <c r="B698" s="7" t="s">
        <v>761</v>
      </c>
      <c r="C698" s="12"/>
      <c r="D698" s="7"/>
      <c r="E698" s="7"/>
      <c r="F698" s="7"/>
      <c r="G698" s="7"/>
      <c r="H698" s="7"/>
      <c r="I698" s="7"/>
      <c r="J698" s="7"/>
      <c r="K698" s="7"/>
      <c r="L698" s="8"/>
    </row>
    <row r="699" spans="1:12" x14ac:dyDescent="0.15">
      <c r="A699" s="46"/>
      <c r="B699" s="7"/>
      <c r="C699" s="12"/>
      <c r="D699" s="7"/>
      <c r="E699" s="7"/>
      <c r="F699" s="7"/>
      <c r="G699" s="7"/>
      <c r="H699" s="7"/>
      <c r="I699" s="7"/>
      <c r="J699" s="7"/>
      <c r="K699" s="7"/>
      <c r="L699" s="8"/>
    </row>
    <row r="700" spans="1:12" x14ac:dyDescent="0.15">
      <c r="A700" s="46"/>
      <c r="B700" s="23" t="s">
        <v>762</v>
      </c>
      <c r="C700" s="12"/>
      <c r="D700" s="7"/>
      <c r="E700" s="7"/>
      <c r="F700" s="7"/>
      <c r="G700" s="7"/>
      <c r="H700" s="7"/>
      <c r="I700" s="7"/>
      <c r="J700" s="7"/>
      <c r="K700" s="7"/>
      <c r="L700" s="8"/>
    </row>
    <row r="701" spans="1:12" x14ac:dyDescent="0.15">
      <c r="A701" s="46"/>
      <c r="B701" s="7" t="s">
        <v>763</v>
      </c>
      <c r="C701" s="12"/>
      <c r="D701" s="7"/>
      <c r="E701" s="7"/>
      <c r="F701" s="7"/>
      <c r="G701" s="7"/>
      <c r="H701" s="7"/>
      <c r="I701" s="7"/>
      <c r="J701" s="7"/>
      <c r="K701" s="7"/>
      <c r="L701" s="8"/>
    </row>
    <row r="702" spans="1:12" x14ac:dyDescent="0.15">
      <c r="A702" s="46"/>
      <c r="B702" s="7" t="s">
        <v>764</v>
      </c>
      <c r="C702" s="12"/>
      <c r="D702" s="7"/>
      <c r="E702" s="7"/>
      <c r="F702" s="7"/>
      <c r="G702" s="7"/>
      <c r="H702" s="7"/>
      <c r="I702" s="7"/>
      <c r="J702" s="7"/>
      <c r="K702" s="7"/>
      <c r="L702" s="8"/>
    </row>
    <row r="703" spans="1:12" x14ac:dyDescent="0.15">
      <c r="A703" s="46"/>
      <c r="B703" s="7" t="s">
        <v>765</v>
      </c>
      <c r="C703" s="12"/>
      <c r="D703" s="7"/>
      <c r="E703" s="7"/>
      <c r="F703" s="7"/>
      <c r="G703" s="7"/>
      <c r="H703" s="7"/>
      <c r="I703" s="7"/>
      <c r="J703" s="7"/>
      <c r="K703" s="7"/>
      <c r="L703" s="8"/>
    </row>
    <row r="704" spans="1:12" x14ac:dyDescent="0.15">
      <c r="A704" s="46"/>
      <c r="B704" s="7" t="s">
        <v>766</v>
      </c>
      <c r="C704" s="12"/>
      <c r="D704" s="7"/>
      <c r="E704" s="7"/>
      <c r="F704" s="7"/>
      <c r="G704" s="7"/>
      <c r="H704" s="7"/>
      <c r="I704" s="7"/>
      <c r="J704" s="7"/>
      <c r="K704" s="7"/>
      <c r="L704" s="8"/>
    </row>
    <row r="705" spans="1:12" x14ac:dyDescent="0.15">
      <c r="A705" s="46"/>
      <c r="B705" s="7" t="s">
        <v>767</v>
      </c>
      <c r="C705" s="12"/>
      <c r="D705" s="7"/>
      <c r="E705" s="7"/>
      <c r="F705" s="7"/>
      <c r="G705" s="7"/>
      <c r="H705" s="7"/>
      <c r="I705" s="7"/>
      <c r="J705" s="7"/>
      <c r="K705" s="7"/>
      <c r="L705" s="8"/>
    </row>
    <row r="706" spans="1:12" x14ac:dyDescent="0.15">
      <c r="A706" s="46"/>
      <c r="B706" s="7" t="s">
        <v>781</v>
      </c>
      <c r="C706" s="12"/>
      <c r="D706" s="7"/>
      <c r="E706" s="7"/>
      <c r="F706" s="7"/>
      <c r="G706" s="7"/>
      <c r="H706" s="7"/>
      <c r="I706" s="7"/>
      <c r="J706" s="7"/>
      <c r="K706" s="7"/>
      <c r="L706" s="8"/>
    </row>
    <row r="707" spans="1:12" x14ac:dyDescent="0.15">
      <c r="A707" s="46"/>
      <c r="B707" s="7" t="s">
        <v>782</v>
      </c>
      <c r="C707" s="12"/>
      <c r="D707" s="7"/>
      <c r="E707" s="7"/>
      <c r="F707" s="7"/>
      <c r="G707" s="7"/>
      <c r="H707" s="7"/>
      <c r="I707" s="7"/>
      <c r="J707" s="7"/>
      <c r="K707" s="7"/>
      <c r="L707" s="8"/>
    </row>
    <row r="708" spans="1:12" x14ac:dyDescent="0.15">
      <c r="A708" s="46"/>
      <c r="B708" s="7"/>
      <c r="C708" s="12"/>
      <c r="D708" s="7"/>
      <c r="E708" s="7"/>
      <c r="F708" s="7"/>
      <c r="G708" s="7"/>
      <c r="H708" s="7"/>
      <c r="I708" s="7"/>
      <c r="J708" s="7"/>
      <c r="K708" s="7"/>
      <c r="L708" s="8"/>
    </row>
    <row r="709" spans="1:12" x14ac:dyDescent="0.15">
      <c r="A709" s="46"/>
      <c r="B709" s="7" t="s">
        <v>783</v>
      </c>
      <c r="C709" s="23" t="s">
        <v>784</v>
      </c>
      <c r="D709" s="7"/>
      <c r="E709" s="7"/>
      <c r="F709" s="7"/>
      <c r="G709" s="7"/>
      <c r="H709" s="7"/>
      <c r="I709" s="7"/>
      <c r="J709" s="7"/>
      <c r="K709" s="7"/>
      <c r="L709" s="8"/>
    </row>
    <row r="710" spans="1:12" x14ac:dyDescent="0.15">
      <c r="A710" s="46"/>
      <c r="B710" s="7"/>
      <c r="C710" s="23"/>
      <c r="D710" s="7"/>
      <c r="E710" s="7"/>
      <c r="F710" s="7"/>
      <c r="G710" s="7"/>
      <c r="H710" s="7"/>
      <c r="I710" s="7"/>
      <c r="J710" s="7"/>
      <c r="K710" s="7"/>
      <c r="L710" s="8"/>
    </row>
    <row r="711" spans="1:12" x14ac:dyDescent="0.15">
      <c r="A711" s="46"/>
      <c r="B711" s="7" t="s">
        <v>785</v>
      </c>
      <c r="C711" s="23" t="s">
        <v>786</v>
      </c>
      <c r="D711" s="7"/>
      <c r="E711" s="7"/>
      <c r="F711" s="7"/>
      <c r="G711" s="7"/>
      <c r="H711" s="7"/>
      <c r="I711" s="7"/>
      <c r="J711" s="7"/>
      <c r="K711" s="7"/>
      <c r="L711" s="8"/>
    </row>
    <row r="712" spans="1:12" x14ac:dyDescent="0.15">
      <c r="A712" s="46"/>
      <c r="B712" s="7"/>
      <c r="C712" s="12"/>
      <c r="D712" s="7"/>
      <c r="E712" s="7"/>
      <c r="F712" s="7"/>
      <c r="G712" s="7"/>
      <c r="H712" s="7"/>
      <c r="I712" s="7"/>
      <c r="J712" s="7"/>
      <c r="K712" s="7"/>
      <c r="L712" s="8"/>
    </row>
    <row r="713" spans="1:12" x14ac:dyDescent="0.15">
      <c r="A713" s="46"/>
      <c r="B713" s="23" t="s">
        <v>787</v>
      </c>
      <c r="C713" s="12"/>
      <c r="D713" s="7"/>
      <c r="E713" s="7"/>
      <c r="F713" s="7"/>
      <c r="G713" s="7"/>
      <c r="H713" s="7"/>
      <c r="I713" s="7"/>
      <c r="J713" s="7"/>
      <c r="K713" s="7"/>
      <c r="L713" s="8"/>
    </row>
    <row r="714" spans="1:12" x14ac:dyDescent="0.15">
      <c r="A714" s="46"/>
      <c r="B714" s="7" t="s">
        <v>84</v>
      </c>
      <c r="C714" s="12"/>
      <c r="D714" s="7"/>
      <c r="E714" s="7"/>
      <c r="F714" s="7"/>
      <c r="G714" s="7"/>
      <c r="H714" s="7"/>
      <c r="I714" s="7"/>
      <c r="J714" s="7"/>
      <c r="K714" s="7"/>
      <c r="L714" s="8"/>
    </row>
    <row r="715" spans="1:12" x14ac:dyDescent="0.15">
      <c r="A715" s="46"/>
      <c r="B715" s="7" t="s">
        <v>85</v>
      </c>
      <c r="C715" s="12"/>
      <c r="D715" s="7"/>
      <c r="E715" s="7"/>
      <c r="F715" s="7"/>
      <c r="G715" s="7"/>
      <c r="H715" s="7"/>
      <c r="I715" s="7"/>
      <c r="J715" s="7"/>
      <c r="K715" s="7"/>
      <c r="L715" s="8"/>
    </row>
    <row r="716" spans="1:12" x14ac:dyDescent="0.15">
      <c r="A716" s="46"/>
      <c r="B716" s="7" t="s">
        <v>86</v>
      </c>
      <c r="C716" s="12"/>
      <c r="D716" s="7"/>
      <c r="E716" s="7"/>
      <c r="F716" s="7"/>
      <c r="G716" s="7"/>
      <c r="H716" s="7"/>
      <c r="I716" s="7"/>
      <c r="J716" s="7"/>
      <c r="K716" s="7"/>
      <c r="L716" s="8"/>
    </row>
    <row r="717" spans="1:12" x14ac:dyDescent="0.15">
      <c r="A717" s="46"/>
      <c r="B717" s="7" t="s">
        <v>87</v>
      </c>
      <c r="C717" s="12"/>
      <c r="D717" s="7"/>
      <c r="E717" s="7"/>
      <c r="F717" s="7"/>
      <c r="G717" s="7"/>
      <c r="H717" s="7"/>
      <c r="I717" s="7"/>
      <c r="J717" s="7"/>
      <c r="K717" s="7"/>
      <c r="L717" s="8"/>
    </row>
    <row r="718" spans="1:12" x14ac:dyDescent="0.15">
      <c r="A718" s="46"/>
      <c r="B718" s="7"/>
      <c r="C718" s="12"/>
      <c r="D718" s="7"/>
      <c r="E718" s="7"/>
      <c r="F718" s="7"/>
      <c r="G718" s="7"/>
      <c r="H718" s="7"/>
      <c r="I718" s="7"/>
      <c r="J718" s="7"/>
      <c r="K718" s="7"/>
      <c r="L718" s="8"/>
    </row>
    <row r="719" spans="1:12" x14ac:dyDescent="0.15">
      <c r="A719" s="46"/>
      <c r="B719" s="23" t="s">
        <v>88</v>
      </c>
      <c r="C719" s="12"/>
      <c r="D719" s="7"/>
      <c r="E719" s="7"/>
      <c r="F719" s="7"/>
      <c r="G719" s="7"/>
      <c r="H719" s="7"/>
      <c r="I719" s="7"/>
      <c r="J719" s="7"/>
      <c r="K719" s="7"/>
      <c r="L719" s="8"/>
    </row>
    <row r="720" spans="1:12" x14ac:dyDescent="0.15">
      <c r="A720" s="46"/>
      <c r="B720" s="7" t="s">
        <v>89</v>
      </c>
      <c r="C720" s="12"/>
      <c r="D720" s="7"/>
      <c r="E720" s="7"/>
      <c r="F720" s="7"/>
      <c r="G720" s="7"/>
      <c r="H720" s="7"/>
      <c r="I720" s="7"/>
      <c r="J720" s="7"/>
      <c r="K720" s="7"/>
      <c r="L720" s="8"/>
    </row>
    <row r="721" spans="1:12" x14ac:dyDescent="0.15">
      <c r="A721" s="46"/>
      <c r="B721" s="7" t="s">
        <v>90</v>
      </c>
      <c r="C721" s="12"/>
      <c r="D721" s="7"/>
      <c r="E721" s="7"/>
      <c r="F721" s="7"/>
      <c r="G721" s="7"/>
      <c r="H721" s="7"/>
      <c r="I721" s="7"/>
      <c r="J721" s="7"/>
      <c r="K721" s="7"/>
      <c r="L721" s="8"/>
    </row>
    <row r="722" spans="1:12" x14ac:dyDescent="0.15">
      <c r="A722" s="46"/>
      <c r="B722" s="7"/>
      <c r="C722" s="12"/>
      <c r="D722" s="7"/>
      <c r="E722" s="7"/>
      <c r="F722" s="7"/>
      <c r="G722" s="7"/>
      <c r="H722" s="7"/>
      <c r="I722" s="7"/>
      <c r="J722" s="7"/>
      <c r="K722" s="7"/>
      <c r="L722" s="8"/>
    </row>
    <row r="723" spans="1:12" x14ac:dyDescent="0.15">
      <c r="A723" s="46"/>
      <c r="B723" s="7"/>
      <c r="C723" s="29" t="s">
        <v>91</v>
      </c>
      <c r="D723" s="7"/>
      <c r="E723" s="7"/>
      <c r="F723" s="7"/>
      <c r="G723" s="7"/>
      <c r="H723" s="7"/>
      <c r="I723" s="7"/>
      <c r="J723" s="7"/>
      <c r="K723" s="7"/>
      <c r="L723" s="8"/>
    </row>
    <row r="724" spans="1:12" x14ac:dyDescent="0.15">
      <c r="A724" s="46"/>
      <c r="B724" s="7"/>
      <c r="C724" s="12"/>
      <c r="D724" s="7"/>
      <c r="E724" s="7"/>
      <c r="F724" s="7"/>
      <c r="G724" s="7"/>
      <c r="H724" s="7"/>
      <c r="I724" s="7"/>
      <c r="J724" s="7"/>
      <c r="K724" s="7"/>
      <c r="L724" s="8"/>
    </row>
    <row r="725" spans="1:12" x14ac:dyDescent="0.15">
      <c r="A725" s="46"/>
      <c r="B725" s="7" t="s">
        <v>92</v>
      </c>
      <c r="C725" s="12" t="s">
        <v>93</v>
      </c>
      <c r="D725" s="7"/>
      <c r="E725" s="7"/>
      <c r="F725" s="7"/>
      <c r="G725" s="7"/>
      <c r="H725" s="7"/>
      <c r="I725" s="7"/>
      <c r="J725" s="7"/>
      <c r="K725" s="7"/>
      <c r="L725" s="8"/>
    </row>
    <row r="726" spans="1:12" x14ac:dyDescent="0.15">
      <c r="A726" s="46"/>
      <c r="B726" s="7"/>
      <c r="C726" s="12"/>
      <c r="D726" s="7"/>
      <c r="E726" s="7"/>
      <c r="F726" s="7"/>
      <c r="G726" s="7"/>
      <c r="H726" s="7"/>
      <c r="I726" s="7"/>
      <c r="J726" s="7"/>
      <c r="K726" s="7"/>
      <c r="L726" s="8"/>
    </row>
    <row r="727" spans="1:12" x14ac:dyDescent="0.15">
      <c r="A727" s="46"/>
      <c r="B727" s="29" t="s">
        <v>94</v>
      </c>
      <c r="C727" s="12"/>
      <c r="D727" s="7"/>
      <c r="E727" s="7"/>
      <c r="F727" s="7"/>
      <c r="G727" s="7"/>
      <c r="H727" s="7"/>
      <c r="I727" s="7"/>
      <c r="J727" s="7"/>
      <c r="K727" s="7"/>
      <c r="L727" s="8"/>
    </row>
    <row r="728" spans="1:12" x14ac:dyDescent="0.15">
      <c r="A728" s="46"/>
      <c r="B728" s="7"/>
      <c r="C728" s="12"/>
      <c r="D728" s="7"/>
      <c r="E728" s="7"/>
      <c r="F728" s="7"/>
      <c r="G728" s="7"/>
      <c r="H728" s="7"/>
      <c r="I728" s="7"/>
      <c r="J728" s="7"/>
      <c r="K728" s="7"/>
      <c r="L728" s="8"/>
    </row>
    <row r="729" spans="1:12" x14ac:dyDescent="0.15">
      <c r="A729" s="46"/>
      <c r="B729" s="7" t="s">
        <v>95</v>
      </c>
      <c r="C729" s="23" t="s">
        <v>96</v>
      </c>
      <c r="D729" s="23"/>
      <c r="E729" s="7"/>
      <c r="F729" s="7"/>
      <c r="G729" s="7"/>
      <c r="H729" s="7"/>
      <c r="I729" s="7"/>
      <c r="J729" s="7"/>
      <c r="K729" s="7"/>
      <c r="L729" s="8"/>
    </row>
    <row r="730" spans="1:12" x14ac:dyDescent="0.15">
      <c r="A730" s="46"/>
      <c r="B730" s="7"/>
      <c r="C730" s="23"/>
      <c r="D730" s="23"/>
      <c r="E730" s="7"/>
      <c r="F730" s="7"/>
      <c r="G730" s="7"/>
      <c r="H730" s="7" t="s">
        <v>794</v>
      </c>
      <c r="I730" s="7"/>
      <c r="J730" s="7"/>
      <c r="K730" s="7"/>
      <c r="L730" s="8"/>
    </row>
    <row r="731" spans="1:12" x14ac:dyDescent="0.15">
      <c r="A731" s="46"/>
      <c r="B731" s="7" t="s">
        <v>97</v>
      </c>
      <c r="C731" s="23" t="s">
        <v>98</v>
      </c>
      <c r="D731" s="23"/>
      <c r="E731" s="7"/>
      <c r="F731" s="7"/>
      <c r="G731" s="7"/>
      <c r="H731" s="7"/>
      <c r="I731" s="7"/>
      <c r="J731" s="7"/>
      <c r="K731" s="7"/>
      <c r="L731" s="8"/>
    </row>
    <row r="732" spans="1:12" x14ac:dyDescent="0.15">
      <c r="A732" s="46"/>
      <c r="B732" s="7"/>
      <c r="C732" s="23"/>
      <c r="D732" s="23"/>
      <c r="E732" s="7"/>
      <c r="F732" s="7"/>
      <c r="G732" s="7"/>
      <c r="H732" s="7"/>
      <c r="I732" s="7"/>
      <c r="J732" s="7"/>
      <c r="K732" s="7"/>
      <c r="L732" s="8"/>
    </row>
    <row r="733" spans="1:12" x14ac:dyDescent="0.15">
      <c r="A733" s="46"/>
      <c r="B733" s="7" t="s">
        <v>99</v>
      </c>
      <c r="C733" s="23" t="s">
        <v>100</v>
      </c>
      <c r="D733" s="23"/>
      <c r="E733" s="7"/>
      <c r="F733" s="7"/>
      <c r="G733" s="7"/>
      <c r="H733" s="7"/>
      <c r="I733" s="7"/>
      <c r="J733" s="7"/>
      <c r="K733" s="7"/>
      <c r="L733" s="8"/>
    </row>
    <row r="734" spans="1:12" x14ac:dyDescent="0.15">
      <c r="A734" s="46"/>
      <c r="B734" s="7"/>
      <c r="C734" s="23"/>
      <c r="D734" s="23"/>
      <c r="E734" s="7"/>
      <c r="F734" s="7"/>
      <c r="G734" s="7"/>
      <c r="H734" s="7"/>
      <c r="I734" s="7"/>
      <c r="J734" s="7"/>
      <c r="K734" s="7"/>
      <c r="L734" s="8"/>
    </row>
    <row r="735" spans="1:12" x14ac:dyDescent="0.15">
      <c r="A735" s="46"/>
      <c r="B735" s="7" t="s">
        <v>101</v>
      </c>
      <c r="C735" s="23" t="s">
        <v>102</v>
      </c>
      <c r="D735" s="23"/>
      <c r="E735" s="7"/>
      <c r="F735" s="7"/>
      <c r="G735" s="7"/>
      <c r="H735" s="7"/>
      <c r="I735" s="7"/>
      <c r="J735" s="7"/>
      <c r="K735" s="7"/>
      <c r="L735" s="8"/>
    </row>
    <row r="736" spans="1:12" x14ac:dyDescent="0.15">
      <c r="A736" s="46"/>
      <c r="B736" s="7"/>
      <c r="C736" s="23"/>
      <c r="D736" s="23"/>
      <c r="E736" s="7"/>
      <c r="F736" s="7"/>
      <c r="G736" s="7"/>
      <c r="H736" s="7"/>
      <c r="I736" s="7"/>
      <c r="J736" s="7"/>
      <c r="K736" s="7"/>
      <c r="L736" s="8"/>
    </row>
    <row r="737" spans="1:12" x14ac:dyDescent="0.15">
      <c r="A737" s="46"/>
      <c r="B737" s="7" t="s">
        <v>103</v>
      </c>
      <c r="C737" s="23" t="s">
        <v>104</v>
      </c>
      <c r="D737" s="23"/>
      <c r="E737" s="7"/>
      <c r="F737" s="7"/>
      <c r="G737" s="7"/>
      <c r="H737" s="7"/>
      <c r="I737" s="7"/>
      <c r="J737" s="7"/>
      <c r="K737" s="7"/>
      <c r="L737" s="8"/>
    </row>
    <row r="738" spans="1:12" x14ac:dyDescent="0.15">
      <c r="A738" s="46"/>
      <c r="B738" s="7"/>
      <c r="C738" s="23"/>
      <c r="D738" s="23"/>
      <c r="E738" s="7"/>
      <c r="F738" s="7"/>
      <c r="G738" s="7"/>
      <c r="H738" s="7"/>
      <c r="I738" s="7"/>
      <c r="J738" s="7"/>
      <c r="K738" s="7"/>
      <c r="L738" s="8"/>
    </row>
    <row r="739" spans="1:12" x14ac:dyDescent="0.15">
      <c r="A739" s="46"/>
      <c r="B739" s="7" t="s">
        <v>105</v>
      </c>
      <c r="C739" s="23" t="s">
        <v>106</v>
      </c>
      <c r="D739" s="23"/>
      <c r="E739" s="7"/>
      <c r="F739" s="7"/>
      <c r="G739" s="7"/>
      <c r="H739" s="7"/>
      <c r="I739" s="7"/>
      <c r="J739" s="7"/>
      <c r="K739" s="7"/>
      <c r="L739" s="8"/>
    </row>
    <row r="740" spans="1:12" x14ac:dyDescent="0.15">
      <c r="A740" s="46"/>
      <c r="B740" s="7"/>
      <c r="C740" s="23"/>
      <c r="D740" s="23"/>
      <c r="E740" s="7"/>
      <c r="F740" s="7"/>
      <c r="G740" s="7"/>
      <c r="H740" s="7"/>
      <c r="I740" s="7"/>
      <c r="J740" s="7"/>
      <c r="K740" s="7"/>
      <c r="L740" s="8"/>
    </row>
    <row r="741" spans="1:12" x14ac:dyDescent="0.15">
      <c r="A741" s="46"/>
      <c r="B741" s="7" t="s">
        <v>107</v>
      </c>
      <c r="C741" s="23" t="s">
        <v>108</v>
      </c>
      <c r="D741" s="23"/>
      <c r="E741" s="7"/>
      <c r="F741" s="7"/>
      <c r="G741" s="7"/>
      <c r="H741" s="7"/>
      <c r="I741" s="7"/>
      <c r="J741" s="7"/>
      <c r="K741" s="7"/>
      <c r="L741" s="8"/>
    </row>
    <row r="742" spans="1:12" x14ac:dyDescent="0.15">
      <c r="A742" s="46"/>
      <c r="B742" s="7"/>
      <c r="C742" s="23"/>
      <c r="D742" s="23"/>
      <c r="E742" s="7"/>
      <c r="F742" s="7"/>
      <c r="G742" s="7"/>
      <c r="H742" s="7"/>
      <c r="I742" s="7"/>
      <c r="J742" s="7"/>
      <c r="K742" s="7"/>
      <c r="L742" s="8"/>
    </row>
    <row r="743" spans="1:12" x14ac:dyDescent="0.15">
      <c r="A743" s="46"/>
      <c r="B743" s="7" t="s">
        <v>109</v>
      </c>
      <c r="C743" s="23" t="s">
        <v>110</v>
      </c>
      <c r="D743" s="23"/>
      <c r="E743" s="7"/>
      <c r="F743" s="7"/>
      <c r="G743" s="7"/>
      <c r="H743" s="7"/>
      <c r="I743" s="7"/>
      <c r="J743" s="7"/>
      <c r="K743" s="7"/>
      <c r="L743" s="8"/>
    </row>
    <row r="744" spans="1:12" x14ac:dyDescent="0.15">
      <c r="A744" s="46"/>
      <c r="B744" s="7"/>
      <c r="C744" s="23"/>
      <c r="D744" s="23"/>
      <c r="E744" s="7"/>
      <c r="F744" s="7"/>
      <c r="G744" s="7"/>
      <c r="H744" s="7"/>
      <c r="I744" s="7"/>
      <c r="J744" s="7"/>
      <c r="K744" s="7"/>
      <c r="L744" s="8"/>
    </row>
    <row r="745" spans="1:12" x14ac:dyDescent="0.15">
      <c r="A745" s="46"/>
      <c r="B745" s="7" t="s">
        <v>111</v>
      </c>
      <c r="C745" s="23" t="s">
        <v>112</v>
      </c>
      <c r="D745" s="23"/>
      <c r="E745" s="7"/>
      <c r="F745" s="7"/>
      <c r="G745" s="7"/>
      <c r="H745" s="7"/>
      <c r="I745" s="7"/>
      <c r="J745" s="7"/>
      <c r="K745" s="7"/>
      <c r="L745" s="8"/>
    </row>
    <row r="746" spans="1:12" x14ac:dyDescent="0.15">
      <c r="A746" s="46"/>
      <c r="B746" s="7"/>
      <c r="C746" s="23"/>
      <c r="D746" s="23"/>
      <c r="E746" s="7"/>
      <c r="F746" s="7"/>
      <c r="G746" s="7"/>
      <c r="H746" s="7"/>
      <c r="I746" s="7"/>
      <c r="J746" s="7"/>
      <c r="K746" s="7"/>
      <c r="L746" s="8"/>
    </row>
    <row r="747" spans="1:12" x14ac:dyDescent="0.15">
      <c r="A747" s="46"/>
      <c r="B747" s="7" t="s">
        <v>113</v>
      </c>
      <c r="C747" s="23" t="s">
        <v>114</v>
      </c>
      <c r="D747" s="23"/>
      <c r="E747" s="7"/>
      <c r="F747" s="7"/>
      <c r="G747" s="7"/>
      <c r="H747" s="7"/>
      <c r="I747" s="7"/>
      <c r="J747" s="7"/>
      <c r="K747" s="7"/>
      <c r="L747" s="8"/>
    </row>
    <row r="748" spans="1:12" x14ac:dyDescent="0.15">
      <c r="A748" s="46"/>
      <c r="B748" s="7"/>
      <c r="C748" s="12"/>
      <c r="D748" s="7"/>
      <c r="E748" s="7"/>
      <c r="F748" s="7"/>
      <c r="G748" s="7"/>
      <c r="H748" s="7"/>
      <c r="I748" s="7"/>
      <c r="J748" s="7"/>
      <c r="K748" s="7"/>
      <c r="L748" s="18"/>
    </row>
    <row r="749" spans="1:12" x14ac:dyDescent="0.15">
      <c r="A749" s="46"/>
      <c r="B749" s="7"/>
      <c r="C749" s="12"/>
      <c r="D749" s="7"/>
      <c r="E749" s="7"/>
      <c r="F749" s="7"/>
      <c r="G749" s="7"/>
      <c r="H749" s="7"/>
      <c r="I749" s="7"/>
      <c r="J749" s="7"/>
      <c r="K749" s="7"/>
      <c r="L749" s="8"/>
    </row>
    <row r="750" spans="1:12" x14ac:dyDescent="0.15">
      <c r="A750" s="46"/>
      <c r="B750" s="7"/>
      <c r="C750" s="12"/>
      <c r="D750" s="7"/>
      <c r="E750" s="7"/>
      <c r="F750" s="7"/>
      <c r="G750" s="7"/>
      <c r="H750" s="7"/>
      <c r="I750" s="42" t="s">
        <v>775</v>
      </c>
      <c r="J750" s="7"/>
      <c r="K750" s="7"/>
      <c r="L750" s="8"/>
    </row>
    <row r="751" spans="1:12" x14ac:dyDescent="0.15">
      <c r="A751" s="46"/>
      <c r="B751" s="7"/>
      <c r="C751" s="12"/>
      <c r="D751" s="7"/>
      <c r="E751" s="7"/>
      <c r="F751" s="10"/>
      <c r="G751" s="7"/>
      <c r="H751" s="10"/>
      <c r="I751" s="10"/>
      <c r="J751" s="10"/>
      <c r="K751" s="7"/>
      <c r="L751" s="18"/>
    </row>
    <row r="752" spans="1:12" x14ac:dyDescent="0.15">
      <c r="A752" s="46"/>
      <c r="B752" s="7"/>
      <c r="C752" s="12"/>
      <c r="D752" s="7"/>
      <c r="E752" s="7"/>
      <c r="F752" s="10"/>
      <c r="G752" s="7"/>
      <c r="H752" s="10"/>
      <c r="I752" s="10"/>
      <c r="J752" s="10"/>
      <c r="K752" s="7"/>
      <c r="L752" s="8"/>
    </row>
    <row r="753" spans="1:12" x14ac:dyDescent="0.15">
      <c r="A753" s="46"/>
      <c r="B753" s="7"/>
      <c r="C753" s="12"/>
      <c r="D753" s="7"/>
      <c r="E753" s="7"/>
      <c r="F753" s="10"/>
      <c r="G753" s="7"/>
      <c r="H753" s="10"/>
      <c r="I753" s="10"/>
      <c r="J753" s="10"/>
      <c r="K753" s="7"/>
      <c r="L753" s="8"/>
    </row>
    <row r="754" spans="1:12" x14ac:dyDescent="0.15">
      <c r="A754" s="49"/>
      <c r="B754" s="43"/>
      <c r="C754" s="20"/>
      <c r="D754" s="35"/>
      <c r="E754" s="35"/>
      <c r="F754" s="52" t="s">
        <v>329</v>
      </c>
      <c r="G754" s="35"/>
      <c r="H754" s="35"/>
      <c r="I754" s="35"/>
      <c r="J754" s="35"/>
      <c r="K754" s="35"/>
      <c r="L754" s="18"/>
    </row>
    <row r="755" spans="1:12" x14ac:dyDescent="0.15">
      <c r="A755" s="47"/>
      <c r="B755" s="26"/>
      <c r="C755" s="27"/>
      <c r="D755" s="21"/>
      <c r="E755" s="21"/>
      <c r="F755" s="51"/>
      <c r="G755" s="21"/>
      <c r="H755" s="21"/>
      <c r="I755" s="21"/>
      <c r="J755" s="21"/>
      <c r="K755" s="21"/>
      <c r="L755" s="15"/>
    </row>
    <row r="756" spans="1:12" x14ac:dyDescent="0.15">
      <c r="A756" s="45"/>
      <c r="B756" s="29" t="s">
        <v>569</v>
      </c>
      <c r="C756" s="12"/>
      <c r="D756" s="7"/>
      <c r="E756" s="7"/>
      <c r="F756" s="7"/>
      <c r="G756" s="7"/>
      <c r="H756" s="7"/>
      <c r="I756" s="7"/>
      <c r="J756" s="7"/>
      <c r="K756" s="7"/>
      <c r="L756" s="8"/>
    </row>
    <row r="757" spans="1:12" x14ac:dyDescent="0.15">
      <c r="A757" s="45"/>
      <c r="B757" s="29"/>
      <c r="C757" s="12"/>
      <c r="D757" s="7"/>
      <c r="E757" s="7"/>
      <c r="F757" s="7"/>
      <c r="G757" s="7"/>
      <c r="H757" s="7"/>
      <c r="I757" s="7"/>
      <c r="J757" s="7"/>
      <c r="K757" s="7"/>
      <c r="L757" s="8"/>
    </row>
    <row r="758" spans="1:12" x14ac:dyDescent="0.15">
      <c r="A758" s="45" t="s">
        <v>115</v>
      </c>
      <c r="B758" s="10" t="s">
        <v>116</v>
      </c>
      <c r="C758" s="12"/>
      <c r="D758" s="7"/>
      <c r="E758" s="7"/>
      <c r="F758" s="7"/>
      <c r="G758" s="7"/>
      <c r="H758" s="7"/>
      <c r="I758" s="7"/>
      <c r="J758" s="7"/>
      <c r="K758" s="7"/>
      <c r="L758" s="8"/>
    </row>
    <row r="759" spans="1:12" x14ac:dyDescent="0.15">
      <c r="A759" s="46"/>
      <c r="B759" s="7"/>
      <c r="C759" s="12"/>
      <c r="D759" s="7"/>
      <c r="E759" s="7"/>
      <c r="F759" s="7"/>
      <c r="G759" s="7"/>
      <c r="H759" s="7"/>
      <c r="I759" s="7"/>
      <c r="J759" s="7"/>
      <c r="K759" s="7"/>
      <c r="L759" s="8"/>
    </row>
    <row r="760" spans="1:12" x14ac:dyDescent="0.15">
      <c r="A760" s="46" t="s">
        <v>586</v>
      </c>
      <c r="B760" s="7" t="s">
        <v>117</v>
      </c>
      <c r="C760" s="12"/>
      <c r="D760" s="7"/>
      <c r="E760" s="7"/>
      <c r="F760" s="7"/>
      <c r="G760" s="7"/>
      <c r="H760" s="7"/>
      <c r="I760" s="7"/>
      <c r="J760" s="7"/>
      <c r="K760" s="7"/>
      <c r="L760" s="8"/>
    </row>
    <row r="761" spans="1:12" x14ac:dyDescent="0.15">
      <c r="A761" s="46"/>
      <c r="B761" s="7"/>
      <c r="C761" s="12"/>
      <c r="D761" s="7"/>
      <c r="E761" s="7"/>
      <c r="F761" s="7"/>
      <c r="G761" s="7"/>
      <c r="H761" s="7"/>
      <c r="I761" s="7"/>
      <c r="J761" s="7"/>
      <c r="K761" s="7"/>
      <c r="L761" s="8"/>
    </row>
    <row r="762" spans="1:12" x14ac:dyDescent="0.15">
      <c r="A762" s="46" t="s">
        <v>586</v>
      </c>
      <c r="B762" s="7" t="s">
        <v>118</v>
      </c>
      <c r="C762" s="12"/>
      <c r="D762" s="23" t="s">
        <v>119</v>
      </c>
      <c r="E762" s="23"/>
      <c r="F762" s="7"/>
      <c r="G762" s="7"/>
      <c r="H762" s="7"/>
      <c r="I762" s="7"/>
      <c r="J762" s="7"/>
      <c r="K762" s="7"/>
      <c r="L762" s="8"/>
    </row>
    <row r="763" spans="1:12" x14ac:dyDescent="0.15">
      <c r="A763" s="46"/>
      <c r="B763" s="7"/>
      <c r="C763" s="12"/>
      <c r="D763" s="23" t="s">
        <v>120</v>
      </c>
      <c r="E763" s="23"/>
      <c r="F763" s="7"/>
      <c r="G763" s="7"/>
      <c r="H763" s="44">
        <v>0.09</v>
      </c>
      <c r="I763" s="7"/>
      <c r="J763" s="7"/>
      <c r="K763" s="7"/>
      <c r="L763" s="8"/>
    </row>
    <row r="764" spans="1:12" x14ac:dyDescent="0.15">
      <c r="A764" s="46"/>
      <c r="B764" s="7"/>
      <c r="C764" s="12"/>
      <c r="D764" s="23"/>
      <c r="E764" s="23"/>
      <c r="F764" s="7"/>
      <c r="G764" s="7"/>
      <c r="H764" s="7"/>
      <c r="I764" s="7"/>
      <c r="J764" s="7"/>
      <c r="K764" s="7"/>
      <c r="L764" s="8"/>
    </row>
    <row r="765" spans="1:12" x14ac:dyDescent="0.15">
      <c r="A765" s="46" t="s">
        <v>586</v>
      </c>
      <c r="B765" s="7" t="s">
        <v>121</v>
      </c>
      <c r="C765" s="12"/>
      <c r="D765" s="23" t="s">
        <v>122</v>
      </c>
      <c r="E765" s="23"/>
      <c r="F765" s="7"/>
      <c r="G765" s="7"/>
      <c r="H765" s="7" t="s">
        <v>123</v>
      </c>
      <c r="I765" s="7"/>
      <c r="J765" s="7"/>
      <c r="K765" s="7"/>
      <c r="L765" s="8"/>
    </row>
    <row r="766" spans="1:12" x14ac:dyDescent="0.15">
      <c r="A766" s="46"/>
      <c r="B766" s="7"/>
      <c r="C766" s="12"/>
      <c r="D766" s="23"/>
      <c r="E766" s="23"/>
      <c r="F766" s="7"/>
      <c r="G766" s="7"/>
      <c r="H766" s="7"/>
      <c r="I766" s="7"/>
      <c r="J766" s="7"/>
      <c r="K766" s="7"/>
      <c r="L766" s="8"/>
    </row>
    <row r="767" spans="1:12" x14ac:dyDescent="0.15">
      <c r="A767" s="46" t="s">
        <v>586</v>
      </c>
      <c r="B767" s="7" t="s">
        <v>124</v>
      </c>
      <c r="C767" s="12"/>
      <c r="D767" s="23" t="s">
        <v>125</v>
      </c>
      <c r="E767" s="23"/>
      <c r="F767" s="7"/>
      <c r="G767" s="7"/>
      <c r="H767" s="7" t="s">
        <v>126</v>
      </c>
      <c r="I767" s="7"/>
      <c r="J767" s="7"/>
      <c r="K767" s="7"/>
      <c r="L767" s="8"/>
    </row>
    <row r="768" spans="1:12" x14ac:dyDescent="0.15">
      <c r="A768" s="46"/>
      <c r="B768" s="7"/>
      <c r="C768" s="12"/>
      <c r="D768" s="23"/>
      <c r="E768" s="23"/>
      <c r="F768" s="7"/>
      <c r="G768" s="7"/>
      <c r="H768" s="7"/>
      <c r="I768" s="7"/>
      <c r="J768" s="7"/>
      <c r="K768" s="7"/>
      <c r="L768" s="8"/>
    </row>
    <row r="769" spans="1:12" x14ac:dyDescent="0.15">
      <c r="A769" s="46" t="s">
        <v>586</v>
      </c>
      <c r="B769" s="7" t="s">
        <v>127</v>
      </c>
      <c r="C769" s="12"/>
      <c r="D769" s="23" t="s">
        <v>128</v>
      </c>
      <c r="E769" s="23"/>
      <c r="F769" s="7"/>
      <c r="G769" s="7"/>
      <c r="H769" s="7" t="s">
        <v>129</v>
      </c>
      <c r="I769" s="7"/>
      <c r="J769" s="7"/>
      <c r="K769" s="7"/>
      <c r="L769" s="8"/>
    </row>
    <row r="770" spans="1:12" x14ac:dyDescent="0.15">
      <c r="A770" s="46"/>
      <c r="B770" s="7"/>
      <c r="C770" s="12"/>
      <c r="D770" s="23" t="s">
        <v>130</v>
      </c>
      <c r="E770" s="23"/>
      <c r="F770" s="7"/>
      <c r="G770" s="7"/>
      <c r="H770" s="7"/>
      <c r="I770" s="7"/>
      <c r="J770" s="7"/>
      <c r="K770" s="7"/>
      <c r="L770" s="8"/>
    </row>
    <row r="771" spans="1:12" x14ac:dyDescent="0.15">
      <c r="A771" s="46"/>
      <c r="B771" s="7"/>
      <c r="C771" s="12"/>
      <c r="D771" s="23"/>
      <c r="E771" s="23"/>
      <c r="F771" s="7"/>
      <c r="G771" s="7"/>
      <c r="H771" s="7"/>
      <c r="I771" s="7"/>
      <c r="J771" s="7"/>
      <c r="K771" s="7"/>
      <c r="L771" s="8"/>
    </row>
    <row r="772" spans="1:12" x14ac:dyDescent="0.15">
      <c r="A772" s="46" t="s">
        <v>586</v>
      </c>
      <c r="B772" s="7" t="s">
        <v>131</v>
      </c>
      <c r="C772" s="12"/>
      <c r="D772" s="23" t="s">
        <v>132</v>
      </c>
      <c r="E772" s="23"/>
      <c r="F772" s="7"/>
      <c r="G772" s="7"/>
      <c r="H772" s="7" t="s">
        <v>133</v>
      </c>
      <c r="I772" s="7"/>
      <c r="J772" s="7"/>
      <c r="K772" s="7"/>
      <c r="L772" s="8"/>
    </row>
    <row r="773" spans="1:12" x14ac:dyDescent="0.15">
      <c r="A773" s="46" t="s">
        <v>134</v>
      </c>
      <c r="B773" s="7"/>
      <c r="C773" s="12"/>
      <c r="D773" s="23"/>
      <c r="E773" s="23"/>
      <c r="F773" s="7"/>
      <c r="G773" s="7"/>
      <c r="H773" s="7" t="s">
        <v>135</v>
      </c>
      <c r="I773" s="7"/>
      <c r="J773" s="7"/>
      <c r="K773" s="7"/>
      <c r="L773" s="8"/>
    </row>
    <row r="774" spans="1:12" x14ac:dyDescent="0.15">
      <c r="A774" s="46"/>
      <c r="B774" s="7"/>
      <c r="C774" s="12"/>
      <c r="D774" s="23"/>
      <c r="E774" s="23"/>
      <c r="F774" s="7"/>
      <c r="G774" s="7"/>
      <c r="H774" s="7"/>
      <c r="I774" s="7"/>
      <c r="J774" s="7"/>
      <c r="K774" s="7"/>
      <c r="L774" s="8"/>
    </row>
    <row r="775" spans="1:12" x14ac:dyDescent="0.15">
      <c r="A775" s="46" t="s">
        <v>586</v>
      </c>
      <c r="B775" s="7" t="s">
        <v>136</v>
      </c>
      <c r="C775" s="12"/>
      <c r="D775" s="23" t="s">
        <v>137</v>
      </c>
      <c r="E775" s="23"/>
      <c r="F775" s="7"/>
      <c r="G775" s="7"/>
      <c r="H775" s="7" t="s">
        <v>138</v>
      </c>
      <c r="I775" s="7"/>
      <c r="J775" s="7"/>
      <c r="K775" s="7"/>
      <c r="L775" s="8"/>
    </row>
    <row r="776" spans="1:12" x14ac:dyDescent="0.15">
      <c r="A776" s="46"/>
      <c r="B776" s="7"/>
      <c r="C776" s="12"/>
      <c r="D776" s="23"/>
      <c r="E776" s="23"/>
      <c r="F776" s="7"/>
      <c r="G776" s="7"/>
      <c r="H776" s="7"/>
      <c r="I776" s="7"/>
      <c r="J776" s="7"/>
      <c r="K776" s="7"/>
      <c r="L776" s="8"/>
    </row>
    <row r="777" spans="1:12" x14ac:dyDescent="0.15">
      <c r="A777" s="46" t="s">
        <v>586</v>
      </c>
      <c r="B777" s="7" t="s">
        <v>136</v>
      </c>
      <c r="C777" s="12"/>
      <c r="D777" s="23" t="s">
        <v>139</v>
      </c>
      <c r="E777" s="23"/>
      <c r="F777" s="7"/>
      <c r="G777" s="7"/>
      <c r="H777" s="7" t="s">
        <v>133</v>
      </c>
      <c r="I777" s="7"/>
      <c r="J777" s="7"/>
      <c r="K777" s="7"/>
      <c r="L777" s="8"/>
    </row>
    <row r="778" spans="1:12" x14ac:dyDescent="0.15">
      <c r="A778" s="46"/>
      <c r="B778" s="7"/>
      <c r="C778" s="12"/>
      <c r="D778" s="23"/>
      <c r="E778" s="23"/>
      <c r="F778" s="7"/>
      <c r="G778" s="7"/>
      <c r="H778" s="7" t="s">
        <v>135</v>
      </c>
      <c r="I778" s="7"/>
      <c r="J778" s="7"/>
      <c r="K778" s="7"/>
      <c r="L778" s="8"/>
    </row>
    <row r="779" spans="1:12" x14ac:dyDescent="0.15">
      <c r="A779" s="46"/>
      <c r="B779" s="7"/>
      <c r="C779" s="12"/>
      <c r="D779" s="23"/>
      <c r="E779" s="23"/>
      <c r="F779" s="7"/>
      <c r="G779" s="7"/>
      <c r="H779" s="7"/>
      <c r="I779" s="7"/>
      <c r="J779" s="7"/>
      <c r="K779" s="7"/>
      <c r="L779" s="8"/>
    </row>
    <row r="780" spans="1:12" x14ac:dyDescent="0.15">
      <c r="A780" s="46" t="s">
        <v>586</v>
      </c>
      <c r="B780" s="7" t="s">
        <v>136</v>
      </c>
      <c r="C780" s="12"/>
      <c r="D780" s="23" t="s">
        <v>140</v>
      </c>
      <c r="E780" s="23"/>
      <c r="F780" s="7"/>
      <c r="G780" s="7"/>
      <c r="H780" s="7" t="s">
        <v>138</v>
      </c>
      <c r="I780" s="7"/>
      <c r="J780" s="7"/>
      <c r="K780" s="7"/>
      <c r="L780" s="8"/>
    </row>
    <row r="781" spans="1:12" x14ac:dyDescent="0.15">
      <c r="A781" s="46"/>
      <c r="B781" s="7"/>
      <c r="C781" s="12"/>
      <c r="D781" s="23"/>
      <c r="E781" s="23"/>
      <c r="F781" s="7"/>
      <c r="G781" s="7"/>
      <c r="H781" s="7"/>
      <c r="I781" s="7"/>
      <c r="J781" s="7"/>
      <c r="K781" s="7"/>
      <c r="L781" s="8"/>
    </row>
    <row r="782" spans="1:12" x14ac:dyDescent="0.15">
      <c r="A782" s="46"/>
      <c r="B782" s="7" t="s">
        <v>326</v>
      </c>
      <c r="C782" s="12"/>
      <c r="D782" s="23" t="s">
        <v>141</v>
      </c>
      <c r="E782" s="23"/>
      <c r="F782" s="7"/>
      <c r="G782" s="7"/>
      <c r="H782" s="7"/>
      <c r="I782" s="7"/>
      <c r="J782" s="7"/>
      <c r="K782" s="7"/>
      <c r="L782" s="8"/>
    </row>
    <row r="783" spans="1:12" x14ac:dyDescent="0.15">
      <c r="A783" s="46"/>
      <c r="B783" s="14" t="s">
        <v>325</v>
      </c>
      <c r="C783" s="12"/>
      <c r="D783" s="23" t="s">
        <v>142</v>
      </c>
      <c r="E783" s="23"/>
      <c r="F783" s="7"/>
      <c r="G783" s="7"/>
      <c r="H783" s="7"/>
      <c r="I783" s="7"/>
      <c r="J783" s="7"/>
      <c r="K783" s="7"/>
      <c r="L783" s="8"/>
    </row>
    <row r="784" spans="1:12" x14ac:dyDescent="0.15">
      <c r="A784" s="46"/>
      <c r="B784" s="14">
        <v>34.6</v>
      </c>
      <c r="C784" s="12"/>
      <c r="D784" s="23"/>
      <c r="E784" s="23"/>
      <c r="F784" s="7"/>
      <c r="G784" s="7"/>
      <c r="H784" s="7"/>
      <c r="I784" s="7"/>
      <c r="J784" s="7"/>
      <c r="K784" s="7"/>
      <c r="L784" s="8"/>
    </row>
    <row r="785" spans="1:12" x14ac:dyDescent="0.15">
      <c r="A785" s="46"/>
      <c r="B785" s="7"/>
      <c r="C785" s="12"/>
      <c r="D785" s="23"/>
      <c r="E785" s="23"/>
      <c r="F785" s="7"/>
      <c r="G785" s="7"/>
      <c r="H785" s="7"/>
      <c r="I785" s="7"/>
      <c r="J785" s="7"/>
      <c r="K785" s="7"/>
      <c r="L785" s="8"/>
    </row>
    <row r="786" spans="1:12" x14ac:dyDescent="0.15">
      <c r="A786" s="46" t="s">
        <v>586</v>
      </c>
      <c r="B786" s="7" t="s">
        <v>143</v>
      </c>
      <c r="C786" s="12"/>
      <c r="D786" s="23" t="s">
        <v>144</v>
      </c>
      <c r="E786" s="23"/>
      <c r="F786" s="7"/>
      <c r="G786" s="7"/>
      <c r="H786" s="7" t="s">
        <v>145</v>
      </c>
      <c r="I786" s="7"/>
      <c r="J786" s="7"/>
      <c r="K786" s="7"/>
      <c r="L786" s="8"/>
    </row>
    <row r="787" spans="1:12" x14ac:dyDescent="0.15">
      <c r="A787" s="46" t="s">
        <v>134</v>
      </c>
      <c r="B787" s="7"/>
      <c r="C787" s="12"/>
      <c r="D787" s="23" t="s">
        <v>146</v>
      </c>
      <c r="E787" s="23"/>
      <c r="F787" s="7"/>
      <c r="G787" s="7"/>
      <c r="H787" s="7"/>
      <c r="I787" s="7"/>
      <c r="J787" s="7"/>
      <c r="K787" s="7"/>
      <c r="L787" s="8"/>
    </row>
    <row r="788" spans="1:12" x14ac:dyDescent="0.15">
      <c r="A788" s="46"/>
      <c r="B788" s="7"/>
      <c r="C788" s="12"/>
      <c r="D788" s="23"/>
      <c r="E788" s="23"/>
      <c r="F788" s="7"/>
      <c r="G788" s="7"/>
      <c r="H788" s="7"/>
      <c r="I788" s="7"/>
      <c r="J788" s="7"/>
      <c r="K788" s="7"/>
      <c r="L788" s="8"/>
    </row>
    <row r="789" spans="1:12" x14ac:dyDescent="0.15">
      <c r="A789" s="46" t="s">
        <v>586</v>
      </c>
      <c r="B789" s="7" t="s">
        <v>147</v>
      </c>
      <c r="C789" s="12"/>
      <c r="D789" s="23" t="s">
        <v>148</v>
      </c>
      <c r="E789" s="23"/>
      <c r="F789" s="7"/>
      <c r="G789" s="7"/>
      <c r="H789" s="63" t="s">
        <v>149</v>
      </c>
      <c r="I789" s="7"/>
      <c r="J789" s="7"/>
      <c r="K789" s="7"/>
      <c r="L789" s="8"/>
    </row>
    <row r="790" spans="1:12" x14ac:dyDescent="0.15">
      <c r="A790" s="46" t="s">
        <v>134</v>
      </c>
      <c r="B790" s="7"/>
      <c r="C790" s="12"/>
      <c r="D790" s="23" t="s">
        <v>146</v>
      </c>
      <c r="E790" s="23"/>
      <c r="F790" s="7"/>
      <c r="G790" s="7"/>
      <c r="H790" s="7"/>
      <c r="I790" s="7"/>
      <c r="J790" s="7"/>
      <c r="K790" s="7"/>
      <c r="L790" s="8"/>
    </row>
    <row r="791" spans="1:12" x14ac:dyDescent="0.15">
      <c r="A791" s="46"/>
      <c r="B791" s="7"/>
      <c r="C791" s="12"/>
      <c r="D791" s="23"/>
      <c r="E791" s="23"/>
      <c r="F791" s="7"/>
      <c r="G791" s="7"/>
      <c r="H791" s="7"/>
      <c r="I791" s="7"/>
      <c r="J791" s="7"/>
      <c r="K791" s="7"/>
      <c r="L791" s="8"/>
    </row>
    <row r="792" spans="1:12" x14ac:dyDescent="0.15">
      <c r="A792" s="46"/>
      <c r="B792" s="23" t="s">
        <v>150</v>
      </c>
      <c r="C792" s="12"/>
      <c r="D792" s="23" t="s">
        <v>151</v>
      </c>
      <c r="E792" s="23"/>
      <c r="F792" s="7"/>
      <c r="G792" s="7"/>
      <c r="H792" s="7"/>
      <c r="I792" s="7"/>
      <c r="J792" s="7"/>
      <c r="K792" s="7"/>
      <c r="L792" s="8"/>
    </row>
    <row r="793" spans="1:12" x14ac:dyDescent="0.15">
      <c r="A793" s="46"/>
      <c r="B793" s="7"/>
      <c r="C793" s="12"/>
      <c r="D793" s="23" t="s">
        <v>152</v>
      </c>
      <c r="E793" s="23"/>
      <c r="F793" s="7"/>
      <c r="G793" s="7"/>
      <c r="H793" s="44">
        <v>0.1</v>
      </c>
      <c r="I793" s="7"/>
      <c r="J793" s="7"/>
      <c r="K793" s="7"/>
      <c r="L793" s="8"/>
    </row>
    <row r="794" spans="1:12" x14ac:dyDescent="0.15">
      <c r="A794" s="46"/>
      <c r="B794" s="7"/>
      <c r="C794" s="12"/>
      <c r="D794" s="23" t="s">
        <v>153</v>
      </c>
      <c r="E794" s="23"/>
      <c r="F794" s="7"/>
      <c r="G794" s="7"/>
      <c r="H794" s="7"/>
      <c r="I794" s="7"/>
      <c r="J794" s="7"/>
      <c r="K794" s="7"/>
      <c r="L794" s="8"/>
    </row>
    <row r="795" spans="1:12" x14ac:dyDescent="0.15">
      <c r="A795" s="46"/>
      <c r="B795" s="7"/>
      <c r="C795" s="12"/>
      <c r="D795" s="23"/>
      <c r="E795" s="23"/>
      <c r="F795" s="7"/>
      <c r="G795" s="7"/>
      <c r="H795" s="7"/>
      <c r="I795" s="7"/>
      <c r="J795" s="7"/>
      <c r="K795" s="7"/>
      <c r="L795" s="8"/>
    </row>
    <row r="796" spans="1:12" x14ac:dyDescent="0.15">
      <c r="A796" s="46"/>
      <c r="B796" s="23" t="s">
        <v>150</v>
      </c>
      <c r="C796" s="12"/>
      <c r="D796" s="23" t="s">
        <v>154</v>
      </c>
      <c r="E796" s="23"/>
      <c r="F796" s="7"/>
      <c r="G796" s="7"/>
      <c r="H796" s="7" t="s">
        <v>363</v>
      </c>
      <c r="I796" s="7"/>
      <c r="J796" s="7"/>
      <c r="K796" s="7"/>
      <c r="L796" s="8"/>
    </row>
    <row r="797" spans="1:12" x14ac:dyDescent="0.15">
      <c r="A797" s="46"/>
      <c r="B797" s="7"/>
      <c r="C797" s="12"/>
      <c r="D797" s="23" t="s">
        <v>155</v>
      </c>
      <c r="E797" s="23"/>
      <c r="F797" s="7"/>
      <c r="G797" s="7"/>
      <c r="H797" s="7" t="s">
        <v>156</v>
      </c>
      <c r="I797" s="7"/>
      <c r="J797" s="7"/>
      <c r="K797" s="7"/>
      <c r="L797" s="8"/>
    </row>
    <row r="798" spans="1:12" x14ac:dyDescent="0.15">
      <c r="A798" s="46"/>
      <c r="B798" s="7"/>
      <c r="C798" s="12"/>
      <c r="D798" s="23"/>
      <c r="E798" s="23"/>
      <c r="F798" s="7"/>
      <c r="G798" s="7"/>
      <c r="H798" s="7"/>
      <c r="I798" s="7"/>
      <c r="J798" s="7"/>
      <c r="K798" s="7"/>
      <c r="L798" s="8"/>
    </row>
    <row r="799" spans="1:12" ht="10.5" hidden="1" customHeight="1" x14ac:dyDescent="0.15">
      <c r="A799" s="46"/>
      <c r="B799" s="23" t="s">
        <v>150</v>
      </c>
      <c r="C799" s="12"/>
      <c r="D799" s="23" t="s">
        <v>473</v>
      </c>
      <c r="E799" s="23"/>
      <c r="F799" s="7"/>
      <c r="G799" s="7"/>
      <c r="H799" s="7" t="s">
        <v>474</v>
      </c>
      <c r="I799" s="7"/>
      <c r="J799" s="7"/>
      <c r="K799" s="7"/>
      <c r="L799" s="8"/>
    </row>
    <row r="800" spans="1:12" ht="10.5" hidden="1" customHeight="1" x14ac:dyDescent="0.15">
      <c r="A800" s="46"/>
      <c r="B800" s="7"/>
      <c r="C800" s="12"/>
      <c r="D800" s="23" t="s">
        <v>475</v>
      </c>
      <c r="E800" s="23"/>
      <c r="F800" s="7"/>
      <c r="G800" s="7"/>
      <c r="H800" s="7"/>
      <c r="I800" s="7"/>
      <c r="J800" s="7"/>
      <c r="K800" s="7"/>
      <c r="L800" s="8"/>
    </row>
    <row r="801" spans="1:12" ht="10.5" hidden="1" customHeight="1" x14ac:dyDescent="0.15">
      <c r="A801" s="46"/>
      <c r="B801" s="7"/>
      <c r="C801" s="12"/>
      <c r="D801" s="23"/>
      <c r="E801" s="23"/>
      <c r="F801" s="7"/>
      <c r="G801" s="7"/>
      <c r="H801" s="44"/>
      <c r="I801" s="7"/>
      <c r="J801" s="7"/>
      <c r="K801" s="7"/>
      <c r="L801" s="8"/>
    </row>
    <row r="802" spans="1:12" x14ac:dyDescent="0.15">
      <c r="A802" s="46" t="s">
        <v>705</v>
      </c>
      <c r="B802" s="7" t="s">
        <v>476</v>
      </c>
      <c r="C802" s="12"/>
      <c r="D802" s="23" t="s">
        <v>477</v>
      </c>
      <c r="E802" s="23"/>
      <c r="F802" s="7"/>
      <c r="G802" s="7"/>
      <c r="H802" s="7" t="s">
        <v>478</v>
      </c>
      <c r="I802" s="7"/>
      <c r="J802" s="7"/>
      <c r="K802" s="7"/>
      <c r="L802" s="8"/>
    </row>
    <row r="803" spans="1:12" x14ac:dyDescent="0.15">
      <c r="A803" s="46" t="s">
        <v>586</v>
      </c>
      <c r="B803" s="7"/>
      <c r="C803" s="12"/>
      <c r="D803" s="23" t="s">
        <v>479</v>
      </c>
      <c r="E803" s="23"/>
      <c r="F803" s="7"/>
      <c r="G803" s="7"/>
      <c r="H803" s="7"/>
      <c r="I803" s="7"/>
      <c r="J803" s="7"/>
      <c r="K803" s="7"/>
      <c r="L803" s="8"/>
    </row>
    <row r="804" spans="1:12" x14ac:dyDescent="0.15">
      <c r="A804" s="46"/>
      <c r="B804" s="7"/>
      <c r="C804" s="12"/>
      <c r="D804" s="23"/>
      <c r="E804" s="23"/>
      <c r="F804" s="7"/>
      <c r="G804" s="7"/>
      <c r="H804" s="44"/>
      <c r="I804" s="7"/>
      <c r="J804" s="7"/>
      <c r="K804" s="7"/>
      <c r="L804" s="8"/>
    </row>
    <row r="805" spans="1:12" x14ac:dyDescent="0.15">
      <c r="A805" s="46" t="s">
        <v>705</v>
      </c>
      <c r="B805" s="7" t="s">
        <v>480</v>
      </c>
      <c r="C805" s="12"/>
      <c r="D805" s="23" t="s">
        <v>481</v>
      </c>
      <c r="E805" s="23"/>
      <c r="F805" s="7"/>
      <c r="G805" s="7"/>
      <c r="H805" s="7" t="s">
        <v>478</v>
      </c>
      <c r="I805" s="7"/>
      <c r="J805" s="7"/>
      <c r="K805" s="7"/>
      <c r="L805" s="8"/>
    </row>
    <row r="806" spans="1:12" x14ac:dyDescent="0.15">
      <c r="A806" s="46" t="s">
        <v>586</v>
      </c>
      <c r="B806" s="7"/>
      <c r="C806" s="12"/>
      <c r="D806" s="23" t="s">
        <v>482</v>
      </c>
      <c r="E806" s="23"/>
      <c r="F806" s="7"/>
      <c r="G806" s="7"/>
      <c r="H806" s="7"/>
      <c r="I806" s="7"/>
      <c r="J806" s="7"/>
      <c r="K806" s="7"/>
      <c r="L806" s="8"/>
    </row>
    <row r="807" spans="1:12" x14ac:dyDescent="0.15">
      <c r="A807" s="46"/>
      <c r="B807" s="7"/>
      <c r="C807" s="12"/>
      <c r="D807" s="23"/>
      <c r="E807" s="23"/>
      <c r="F807" s="7"/>
      <c r="G807" s="7"/>
      <c r="H807" s="7"/>
      <c r="I807" s="7"/>
      <c r="J807" s="7"/>
      <c r="K807" s="7"/>
      <c r="L807" s="8"/>
    </row>
    <row r="808" spans="1:12" x14ac:dyDescent="0.15">
      <c r="A808" s="46" t="s">
        <v>586</v>
      </c>
      <c r="B808" s="7" t="s">
        <v>483</v>
      </c>
      <c r="C808" s="12"/>
      <c r="D808" s="23" t="s">
        <v>484</v>
      </c>
      <c r="E808" s="23"/>
      <c r="F808" s="7"/>
      <c r="G808" s="7"/>
      <c r="H808" s="7" t="s">
        <v>41</v>
      </c>
      <c r="I808" s="7"/>
      <c r="J808" s="7"/>
      <c r="K808" s="7"/>
      <c r="L808" s="8"/>
    </row>
    <row r="809" spans="1:12" x14ac:dyDescent="0.15">
      <c r="A809" s="46"/>
      <c r="B809" s="7"/>
      <c r="C809" s="12"/>
      <c r="D809" s="23" t="s">
        <v>485</v>
      </c>
      <c r="E809" s="23"/>
      <c r="F809" s="7"/>
      <c r="G809" s="7"/>
      <c r="H809" s="7" t="s">
        <v>486</v>
      </c>
      <c r="I809" s="7"/>
      <c r="J809" s="7"/>
      <c r="K809" s="7"/>
      <c r="L809" s="8"/>
    </row>
    <row r="810" spans="1:12" x14ac:dyDescent="0.15">
      <c r="A810" s="46"/>
      <c r="B810" s="7"/>
      <c r="C810" s="12"/>
      <c r="D810" s="7"/>
      <c r="E810" s="7"/>
      <c r="F810" s="7"/>
      <c r="G810" s="7"/>
      <c r="H810" s="7" t="s">
        <v>487</v>
      </c>
      <c r="I810" s="7"/>
      <c r="J810" s="7"/>
      <c r="K810" s="7"/>
      <c r="L810" s="8"/>
    </row>
    <row r="811" spans="1:12" x14ac:dyDescent="0.15">
      <c r="A811" s="46"/>
      <c r="B811" s="7"/>
      <c r="C811" s="12"/>
      <c r="D811" s="7"/>
      <c r="E811" s="7"/>
      <c r="F811" s="7"/>
      <c r="G811" s="7"/>
      <c r="H811" s="7"/>
      <c r="I811" s="7"/>
      <c r="J811" s="7"/>
      <c r="K811" s="7"/>
      <c r="L811" s="8"/>
    </row>
    <row r="812" spans="1:12" x14ac:dyDescent="0.15">
      <c r="A812" s="46"/>
      <c r="B812" s="7"/>
      <c r="C812" s="12"/>
      <c r="D812" s="7"/>
      <c r="E812" s="7"/>
      <c r="F812" s="7"/>
      <c r="G812" s="7"/>
      <c r="H812" s="7"/>
      <c r="I812" s="7"/>
      <c r="J812" s="7"/>
      <c r="K812" s="7"/>
      <c r="L812" s="18"/>
    </row>
    <row r="813" spans="1:12" x14ac:dyDescent="0.15">
      <c r="A813" s="46"/>
      <c r="B813" s="7"/>
      <c r="C813" s="12"/>
      <c r="D813" s="7"/>
      <c r="E813" s="7"/>
      <c r="F813" s="7"/>
      <c r="G813" s="7"/>
      <c r="H813" s="7"/>
      <c r="I813" s="7"/>
      <c r="J813" s="7"/>
      <c r="K813" s="7"/>
      <c r="L813" s="8"/>
    </row>
    <row r="814" spans="1:12" x14ac:dyDescent="0.15">
      <c r="A814" s="46"/>
      <c r="B814" s="7"/>
      <c r="C814" s="12"/>
      <c r="D814" s="7"/>
      <c r="E814" s="7"/>
      <c r="F814" s="7"/>
      <c r="G814" s="7"/>
      <c r="H814" s="7"/>
      <c r="I814" s="42" t="s">
        <v>775</v>
      </c>
      <c r="J814" s="7"/>
      <c r="K814" s="7"/>
      <c r="L814" s="8"/>
    </row>
    <row r="815" spans="1:12" x14ac:dyDescent="0.15">
      <c r="A815" s="46" t="s">
        <v>586</v>
      </c>
      <c r="B815" s="7"/>
      <c r="C815" s="12"/>
      <c r="D815" s="7"/>
      <c r="E815" s="7"/>
      <c r="F815" s="7"/>
      <c r="G815" s="7"/>
      <c r="H815" s="7"/>
      <c r="I815" s="7"/>
      <c r="J815" s="7"/>
      <c r="K815" s="7"/>
      <c r="L815" s="18"/>
    </row>
    <row r="816" spans="1:12" x14ac:dyDescent="0.15">
      <c r="A816" s="46" t="s">
        <v>488</v>
      </c>
      <c r="B816" s="25"/>
      <c r="C816" s="12"/>
      <c r="D816" s="7"/>
      <c r="E816" s="7"/>
      <c r="F816" s="7"/>
      <c r="G816" s="7"/>
      <c r="H816" s="7"/>
      <c r="I816" s="7"/>
      <c r="J816" s="7"/>
      <c r="K816" s="7"/>
      <c r="L816" s="8"/>
    </row>
    <row r="817" spans="1:12" x14ac:dyDescent="0.15">
      <c r="A817" s="46" t="s">
        <v>488</v>
      </c>
      <c r="B817" s="25"/>
      <c r="C817" s="12"/>
      <c r="D817" s="7"/>
      <c r="E817" s="7"/>
      <c r="F817" s="7"/>
      <c r="G817" s="7"/>
      <c r="H817" s="7"/>
      <c r="I817" s="7"/>
      <c r="J817" s="7"/>
      <c r="K817" s="7"/>
      <c r="L817" s="8"/>
    </row>
    <row r="818" spans="1:12" x14ac:dyDescent="0.15">
      <c r="A818" s="46"/>
      <c r="B818" s="7"/>
      <c r="C818" s="12"/>
      <c r="D818" s="7"/>
      <c r="E818" s="7"/>
      <c r="F818" s="7"/>
      <c r="G818" s="7"/>
      <c r="H818" s="7"/>
      <c r="I818" s="7"/>
      <c r="J818" s="7"/>
      <c r="K818" s="7"/>
      <c r="L818" s="8"/>
    </row>
    <row r="819" spans="1:12" x14ac:dyDescent="0.15">
      <c r="A819" s="46"/>
      <c r="B819" s="7"/>
      <c r="C819" s="12"/>
      <c r="D819" s="7"/>
      <c r="E819" s="7"/>
      <c r="F819" s="7"/>
      <c r="G819" s="7"/>
      <c r="H819" s="7"/>
      <c r="I819" s="7"/>
      <c r="J819" s="7"/>
      <c r="K819" s="7"/>
      <c r="L819" s="8"/>
    </row>
    <row r="820" spans="1:12" x14ac:dyDescent="0.15">
      <c r="A820" s="46"/>
      <c r="B820" s="7"/>
      <c r="C820" s="12"/>
      <c r="D820" s="7"/>
      <c r="E820" s="7"/>
      <c r="F820" s="7"/>
      <c r="G820" s="7"/>
      <c r="H820" s="7"/>
      <c r="I820" s="7"/>
      <c r="J820" s="7"/>
      <c r="K820" s="7"/>
      <c r="L820" s="8"/>
    </row>
    <row r="821" spans="1:12" x14ac:dyDescent="0.15">
      <c r="A821" s="46"/>
      <c r="B821" s="7"/>
      <c r="C821" s="12"/>
      <c r="D821" s="7"/>
      <c r="E821" s="7"/>
      <c r="F821" s="7"/>
      <c r="G821" s="7"/>
      <c r="H821" s="7"/>
      <c r="I821" s="7"/>
      <c r="J821" s="7"/>
      <c r="K821" s="7"/>
      <c r="L821" s="8"/>
    </row>
    <row r="822" spans="1:12" x14ac:dyDescent="0.15">
      <c r="A822" s="46"/>
      <c r="B822" s="7"/>
      <c r="C822" s="12"/>
      <c r="D822" s="7"/>
      <c r="E822" s="7"/>
      <c r="F822" s="7"/>
      <c r="G822" s="7"/>
      <c r="H822" s="7"/>
      <c r="I822" s="7"/>
      <c r="J822" s="7"/>
      <c r="K822" s="7"/>
      <c r="L822" s="8"/>
    </row>
    <row r="823" spans="1:12" x14ac:dyDescent="0.15">
      <c r="A823" s="46"/>
      <c r="B823" s="7"/>
      <c r="C823" s="12"/>
      <c r="D823" s="7"/>
      <c r="E823" s="7"/>
      <c r="F823" s="7"/>
      <c r="G823" s="7"/>
      <c r="H823" s="7"/>
      <c r="I823" s="7"/>
      <c r="J823" s="7"/>
      <c r="K823" s="7"/>
      <c r="L823" s="8"/>
    </row>
    <row r="824" spans="1:12" x14ac:dyDescent="0.15">
      <c r="A824" s="49"/>
      <c r="B824" s="43"/>
      <c r="C824" s="20"/>
      <c r="D824" s="35"/>
      <c r="E824" s="35"/>
      <c r="F824" s="52" t="s">
        <v>330</v>
      </c>
      <c r="G824" s="35"/>
      <c r="H824" s="35"/>
      <c r="I824" s="35"/>
      <c r="J824" s="35"/>
      <c r="K824" s="35"/>
      <c r="L824" s="18"/>
    </row>
    <row r="825" spans="1:12" x14ac:dyDescent="0.15">
      <c r="A825" s="47"/>
      <c r="B825" s="26"/>
      <c r="C825" s="27"/>
      <c r="D825" s="21"/>
      <c r="E825" s="21"/>
      <c r="F825" s="51"/>
      <c r="G825" s="21"/>
      <c r="H825" s="21"/>
      <c r="I825" s="21"/>
      <c r="J825" s="21"/>
      <c r="K825" s="21"/>
      <c r="L825" s="15"/>
    </row>
    <row r="826" spans="1:12" x14ac:dyDescent="0.15">
      <c r="A826" s="45"/>
      <c r="B826" s="29" t="s">
        <v>331</v>
      </c>
      <c r="C826" s="12"/>
      <c r="D826" s="7"/>
      <c r="E826" s="7"/>
      <c r="F826" s="7"/>
      <c r="G826" s="7"/>
      <c r="H826" s="7"/>
      <c r="I826" s="7"/>
      <c r="J826" s="7"/>
      <c r="K826" s="7"/>
      <c r="L826" s="8"/>
    </row>
    <row r="827" spans="1:12" x14ac:dyDescent="0.15">
      <c r="A827" s="45"/>
      <c r="B827" s="10"/>
      <c r="C827" s="12"/>
      <c r="D827" s="7"/>
      <c r="E827" s="7"/>
      <c r="F827" s="7"/>
      <c r="G827" s="7"/>
      <c r="H827" s="7"/>
      <c r="I827" s="7"/>
      <c r="J827" s="7"/>
      <c r="K827" s="7"/>
      <c r="L827" s="8"/>
    </row>
    <row r="828" spans="1:12" x14ac:dyDescent="0.15">
      <c r="A828" s="45" t="s">
        <v>115</v>
      </c>
      <c r="B828" s="10" t="s">
        <v>489</v>
      </c>
      <c r="C828" s="12"/>
      <c r="D828" s="7"/>
      <c r="E828" s="7"/>
      <c r="F828" s="7"/>
      <c r="G828" s="7"/>
      <c r="H828" s="7"/>
      <c r="I828" s="7"/>
      <c r="J828" s="7"/>
      <c r="K828" s="7"/>
      <c r="L828" s="8"/>
    </row>
    <row r="829" spans="1:12" x14ac:dyDescent="0.15">
      <c r="A829" s="46"/>
      <c r="B829" s="7"/>
      <c r="C829" s="12"/>
      <c r="D829" s="7"/>
      <c r="E829" s="7"/>
      <c r="F829" s="7"/>
      <c r="G829" s="7"/>
      <c r="H829" s="7"/>
      <c r="I829" s="7"/>
      <c r="J829" s="7"/>
      <c r="K829" s="7"/>
      <c r="L829" s="8"/>
    </row>
    <row r="830" spans="1:12" x14ac:dyDescent="0.15">
      <c r="A830" s="46"/>
      <c r="B830" s="23" t="s">
        <v>490</v>
      </c>
      <c r="C830" s="12"/>
      <c r="D830" s="7"/>
      <c r="E830" s="7"/>
      <c r="F830" s="7"/>
      <c r="G830" s="7"/>
      <c r="H830" s="7"/>
      <c r="I830" s="7"/>
      <c r="J830" s="7"/>
      <c r="K830" s="7"/>
      <c r="L830" s="8"/>
    </row>
    <row r="831" spans="1:12" x14ac:dyDescent="0.15">
      <c r="A831" s="46"/>
      <c r="B831" s="7" t="s">
        <v>491</v>
      </c>
      <c r="C831" s="12"/>
      <c r="D831" s="7"/>
      <c r="E831" s="7"/>
      <c r="F831" s="7"/>
      <c r="G831" s="7"/>
      <c r="H831" s="7"/>
      <c r="I831" s="7"/>
      <c r="J831" s="7"/>
      <c r="K831" s="7"/>
      <c r="L831" s="8"/>
    </row>
    <row r="832" spans="1:12" x14ac:dyDescent="0.15">
      <c r="A832" s="46"/>
      <c r="B832" s="7" t="s">
        <v>492</v>
      </c>
      <c r="C832" s="12"/>
      <c r="D832" s="7"/>
      <c r="E832" s="7"/>
      <c r="F832" s="7"/>
      <c r="G832" s="7"/>
      <c r="H832" s="7"/>
      <c r="I832" s="7"/>
      <c r="J832" s="7"/>
      <c r="K832" s="7"/>
      <c r="L832" s="8"/>
    </row>
    <row r="833" spans="1:12" x14ac:dyDescent="0.15">
      <c r="A833" s="46"/>
      <c r="B833" s="7" t="s">
        <v>493</v>
      </c>
      <c r="C833" s="12"/>
      <c r="D833" s="7"/>
      <c r="E833" s="7"/>
      <c r="F833" s="7"/>
      <c r="G833" s="7"/>
      <c r="H833" s="7"/>
      <c r="I833" s="7"/>
      <c r="J833" s="7"/>
      <c r="K833" s="7"/>
      <c r="L833" s="8"/>
    </row>
    <row r="834" spans="1:12" x14ac:dyDescent="0.15">
      <c r="A834" s="46"/>
      <c r="B834" s="7"/>
      <c r="C834" s="12"/>
      <c r="D834" s="7"/>
      <c r="E834" s="7"/>
      <c r="F834" s="7"/>
      <c r="G834" s="7"/>
      <c r="H834" s="7"/>
      <c r="I834" s="7"/>
      <c r="J834" s="7"/>
      <c r="K834" s="7"/>
      <c r="L834" s="8"/>
    </row>
    <row r="835" spans="1:12" x14ac:dyDescent="0.15">
      <c r="A835" s="45" t="s">
        <v>584</v>
      </c>
      <c r="B835" s="10" t="s">
        <v>260</v>
      </c>
      <c r="C835" s="12"/>
      <c r="D835" s="7"/>
      <c r="E835" s="7"/>
      <c r="F835" s="7"/>
      <c r="G835" s="7"/>
      <c r="H835" s="7"/>
      <c r="I835" s="7"/>
      <c r="J835" s="7"/>
      <c r="K835" s="7"/>
      <c r="L835" s="8"/>
    </row>
    <row r="836" spans="1:12" x14ac:dyDescent="0.15">
      <c r="A836" s="46"/>
      <c r="B836" s="7"/>
      <c r="C836" s="12"/>
      <c r="D836" s="7"/>
      <c r="E836" s="7"/>
      <c r="F836" s="7"/>
      <c r="G836" s="7"/>
      <c r="H836" s="7"/>
      <c r="I836" s="7"/>
      <c r="J836" s="7"/>
      <c r="K836" s="7"/>
      <c r="L836" s="8"/>
    </row>
    <row r="837" spans="1:12" x14ac:dyDescent="0.15">
      <c r="A837" s="46"/>
      <c r="B837" s="23" t="s">
        <v>261</v>
      </c>
      <c r="C837" s="12"/>
      <c r="D837" s="7"/>
      <c r="E837" s="7"/>
      <c r="F837" s="7"/>
      <c r="G837" s="7"/>
      <c r="H837" s="7"/>
      <c r="I837" s="7"/>
      <c r="J837" s="7"/>
      <c r="K837" s="7"/>
      <c r="L837" s="8"/>
    </row>
    <row r="838" spans="1:12" x14ac:dyDescent="0.15">
      <c r="A838" s="46"/>
      <c r="B838" s="7" t="s">
        <v>262</v>
      </c>
      <c r="C838" s="12"/>
      <c r="D838" s="7"/>
      <c r="E838" s="7"/>
      <c r="F838" s="7"/>
      <c r="G838" s="7"/>
      <c r="H838" s="7"/>
      <c r="I838" s="7"/>
      <c r="J838" s="7"/>
      <c r="K838" s="7"/>
      <c r="L838" s="8"/>
    </row>
    <row r="839" spans="1:12" x14ac:dyDescent="0.15">
      <c r="A839" s="46"/>
      <c r="B839" s="7"/>
      <c r="C839" s="12"/>
      <c r="D839" s="7"/>
      <c r="E839" s="7"/>
      <c r="F839" s="7"/>
      <c r="G839" s="7"/>
      <c r="H839" s="7"/>
      <c r="I839" s="7"/>
      <c r="J839" s="7"/>
      <c r="K839" s="7"/>
      <c r="L839" s="8"/>
    </row>
    <row r="840" spans="1:12" x14ac:dyDescent="0.15">
      <c r="A840" s="45" t="s">
        <v>263</v>
      </c>
      <c r="B840" s="10" t="s">
        <v>264</v>
      </c>
      <c r="C840" s="12"/>
      <c r="D840" s="7"/>
      <c r="E840" s="7"/>
      <c r="F840" s="7"/>
      <c r="G840" s="7"/>
      <c r="H840" s="7"/>
      <c r="I840" s="7"/>
      <c r="J840" s="7"/>
      <c r="K840" s="7"/>
      <c r="L840" s="8"/>
    </row>
    <row r="841" spans="1:12" x14ac:dyDescent="0.15">
      <c r="A841" s="46"/>
      <c r="B841" s="7"/>
      <c r="C841" s="12"/>
      <c r="D841" s="7"/>
      <c r="E841" s="7"/>
      <c r="F841" s="7"/>
      <c r="G841" s="7"/>
      <c r="H841" s="7"/>
      <c r="I841" s="7"/>
      <c r="J841" s="7"/>
      <c r="K841" s="7"/>
      <c r="L841" s="8"/>
    </row>
    <row r="842" spans="1:12" x14ac:dyDescent="0.15">
      <c r="A842" s="46"/>
      <c r="B842" s="23" t="s">
        <v>265</v>
      </c>
      <c r="C842" s="12"/>
      <c r="D842" s="7"/>
      <c r="E842" s="7"/>
      <c r="F842" s="7"/>
      <c r="G842" s="7"/>
      <c r="H842" s="7"/>
      <c r="I842" s="7"/>
      <c r="J842" s="7"/>
      <c r="K842" s="7"/>
      <c r="L842" s="8"/>
    </row>
    <row r="843" spans="1:12" x14ac:dyDescent="0.15">
      <c r="A843" s="46"/>
      <c r="B843" s="7"/>
      <c r="C843" s="12"/>
      <c r="D843" s="7"/>
      <c r="E843" s="7"/>
      <c r="F843" s="7"/>
      <c r="G843" s="7"/>
      <c r="H843" s="7"/>
      <c r="I843" s="7"/>
      <c r="J843" s="7"/>
      <c r="K843" s="7"/>
      <c r="L843" s="8"/>
    </row>
    <row r="844" spans="1:12" x14ac:dyDescent="0.15">
      <c r="A844" s="46"/>
      <c r="B844" s="23" t="s">
        <v>266</v>
      </c>
      <c r="C844" s="12"/>
      <c r="D844" s="23" t="s">
        <v>267</v>
      </c>
      <c r="E844" s="23"/>
      <c r="F844" s="7"/>
      <c r="G844" s="7"/>
      <c r="H844" s="7"/>
      <c r="I844" s="7"/>
      <c r="J844" s="7"/>
      <c r="K844" s="7"/>
      <c r="L844" s="8"/>
    </row>
    <row r="845" spans="1:12" x14ac:dyDescent="0.15">
      <c r="A845" s="46"/>
      <c r="B845" s="7"/>
      <c r="C845" s="12"/>
      <c r="D845" s="23"/>
      <c r="E845" s="23"/>
      <c r="F845" s="7"/>
      <c r="G845" s="7"/>
      <c r="H845" s="7"/>
      <c r="I845" s="7"/>
      <c r="J845" s="7"/>
      <c r="K845" s="7"/>
      <c r="L845" s="8"/>
    </row>
    <row r="846" spans="1:12" x14ac:dyDescent="0.15">
      <c r="A846" s="46" t="s">
        <v>586</v>
      </c>
      <c r="B846" s="7" t="s">
        <v>268</v>
      </c>
      <c r="C846" s="12"/>
      <c r="D846" s="23" t="s">
        <v>269</v>
      </c>
      <c r="E846" s="23"/>
      <c r="F846" s="7"/>
      <c r="G846" s="7"/>
      <c r="H846" s="7"/>
      <c r="I846" s="7"/>
      <c r="J846" s="7"/>
      <c r="K846" s="7"/>
      <c r="L846" s="8"/>
    </row>
    <row r="847" spans="1:12" x14ac:dyDescent="0.15">
      <c r="A847" s="46"/>
      <c r="B847" s="7"/>
      <c r="C847" s="12"/>
      <c r="D847" s="23"/>
      <c r="E847" s="23"/>
      <c r="F847" s="7"/>
      <c r="G847" s="7"/>
      <c r="H847" s="7"/>
      <c r="I847" s="7"/>
      <c r="J847" s="7"/>
      <c r="K847" s="7"/>
      <c r="L847" s="8"/>
    </row>
    <row r="848" spans="1:12" x14ac:dyDescent="0.15">
      <c r="A848" s="46" t="s">
        <v>586</v>
      </c>
      <c r="B848" s="7" t="s">
        <v>270</v>
      </c>
      <c r="C848" s="12"/>
      <c r="D848" s="23" t="s">
        <v>271</v>
      </c>
      <c r="E848" s="23"/>
      <c r="F848" s="7"/>
      <c r="G848" s="7"/>
      <c r="H848" s="7"/>
      <c r="I848" s="7"/>
      <c r="J848" s="7"/>
      <c r="K848" s="7"/>
      <c r="L848" s="8"/>
    </row>
    <row r="849" spans="1:12" x14ac:dyDescent="0.15">
      <c r="A849" s="46"/>
      <c r="B849" s="7"/>
      <c r="C849" s="12"/>
      <c r="D849" s="23" t="s">
        <v>272</v>
      </c>
      <c r="E849" s="23"/>
      <c r="F849" s="7"/>
      <c r="G849" s="7"/>
      <c r="H849" s="7"/>
      <c r="I849" s="7"/>
      <c r="J849" s="7"/>
      <c r="K849" s="7"/>
      <c r="L849" s="8"/>
    </row>
    <row r="850" spans="1:12" x14ac:dyDescent="0.15">
      <c r="A850" s="46"/>
      <c r="B850" s="7"/>
      <c r="C850" s="12"/>
      <c r="D850" s="23" t="s">
        <v>273</v>
      </c>
      <c r="E850" s="23"/>
      <c r="F850" s="7"/>
      <c r="G850" s="7"/>
      <c r="H850" s="7"/>
      <c r="I850" s="7"/>
      <c r="J850" s="7"/>
      <c r="K850" s="7"/>
      <c r="L850" s="8"/>
    </row>
    <row r="851" spans="1:12" x14ac:dyDescent="0.15">
      <c r="A851" s="46"/>
      <c r="B851" s="7"/>
      <c r="C851" s="12"/>
      <c r="D851" s="23" t="s">
        <v>274</v>
      </c>
      <c r="E851" s="23"/>
      <c r="F851" s="7"/>
      <c r="G851" s="7"/>
      <c r="H851" s="7"/>
      <c r="I851" s="7"/>
      <c r="J851" s="7"/>
      <c r="K851" s="7"/>
      <c r="L851" s="8"/>
    </row>
    <row r="852" spans="1:12" x14ac:dyDescent="0.15">
      <c r="A852" s="46"/>
      <c r="B852" s="7"/>
      <c r="C852" s="12"/>
      <c r="D852" s="23"/>
      <c r="E852" s="23"/>
      <c r="F852" s="7"/>
      <c r="G852" s="7"/>
      <c r="H852" s="7"/>
      <c r="I852" s="7"/>
      <c r="J852" s="7"/>
      <c r="K852" s="7"/>
      <c r="L852" s="8"/>
    </row>
    <row r="853" spans="1:12" x14ac:dyDescent="0.15">
      <c r="A853" s="46"/>
      <c r="B853" s="23" t="s">
        <v>275</v>
      </c>
      <c r="C853" s="12"/>
      <c r="D853" s="23" t="s">
        <v>276</v>
      </c>
      <c r="E853" s="23"/>
      <c r="F853" s="7"/>
      <c r="G853" s="7"/>
      <c r="H853" s="7"/>
      <c r="I853" s="7"/>
      <c r="J853" s="7"/>
      <c r="K853" s="7"/>
      <c r="L853" s="8"/>
    </row>
    <row r="854" spans="1:12" x14ac:dyDescent="0.15">
      <c r="A854" s="46"/>
      <c r="B854" s="7"/>
      <c r="C854" s="12"/>
      <c r="D854" s="23"/>
      <c r="E854" s="23"/>
      <c r="F854" s="7"/>
      <c r="G854" s="7"/>
      <c r="H854" s="7"/>
      <c r="I854" s="7"/>
      <c r="J854" s="7"/>
      <c r="K854" s="7"/>
      <c r="L854" s="8"/>
    </row>
    <row r="855" spans="1:12" x14ac:dyDescent="0.15">
      <c r="A855" s="46" t="s">
        <v>586</v>
      </c>
      <c r="B855" s="7" t="s">
        <v>277</v>
      </c>
      <c r="C855" s="12"/>
      <c r="D855" s="23" t="s">
        <v>278</v>
      </c>
      <c r="E855" s="23"/>
      <c r="F855" s="7"/>
      <c r="G855" s="7"/>
      <c r="H855" s="7"/>
      <c r="I855" s="7"/>
      <c r="J855" s="7"/>
      <c r="K855" s="7"/>
      <c r="L855" s="8"/>
    </row>
    <row r="856" spans="1:12" x14ac:dyDescent="0.15">
      <c r="A856" s="46"/>
      <c r="B856" s="7"/>
      <c r="C856" s="12"/>
      <c r="D856" s="23"/>
      <c r="E856" s="23"/>
      <c r="F856" s="7"/>
      <c r="G856" s="7"/>
      <c r="H856" s="7"/>
      <c r="I856" s="7"/>
      <c r="J856" s="7"/>
      <c r="K856" s="7"/>
      <c r="L856" s="8"/>
    </row>
    <row r="857" spans="1:12" x14ac:dyDescent="0.15">
      <c r="A857" s="46" t="s">
        <v>586</v>
      </c>
      <c r="B857" s="7" t="s">
        <v>279</v>
      </c>
      <c r="C857" s="12"/>
      <c r="D857" s="23" t="s">
        <v>280</v>
      </c>
      <c r="E857" s="23"/>
      <c r="F857" s="7"/>
      <c r="G857" s="7"/>
      <c r="H857" s="7"/>
      <c r="I857" s="7"/>
      <c r="J857" s="7"/>
      <c r="K857" s="7"/>
      <c r="L857" s="8"/>
    </row>
    <row r="858" spans="1:12" x14ac:dyDescent="0.15">
      <c r="A858" s="46"/>
      <c r="B858" s="7"/>
      <c r="C858" s="12"/>
      <c r="D858" s="23"/>
      <c r="E858" s="23"/>
      <c r="F858" s="7"/>
      <c r="G858" s="7"/>
      <c r="H858" s="7"/>
      <c r="I858" s="7"/>
      <c r="J858" s="7"/>
      <c r="K858" s="7"/>
      <c r="L858" s="8"/>
    </row>
    <row r="859" spans="1:12" x14ac:dyDescent="0.15">
      <c r="A859" s="46" t="s">
        <v>586</v>
      </c>
      <c r="B859" s="7" t="s">
        <v>281</v>
      </c>
      <c r="C859" s="12"/>
      <c r="D859" s="23" t="s">
        <v>282</v>
      </c>
      <c r="E859" s="23"/>
      <c r="F859" s="7"/>
      <c r="G859" s="7"/>
      <c r="H859" s="7"/>
      <c r="I859" s="7"/>
      <c r="J859" s="7"/>
      <c r="K859" s="7"/>
      <c r="L859" s="8"/>
    </row>
    <row r="860" spans="1:12" x14ac:dyDescent="0.15">
      <c r="A860" s="46"/>
      <c r="B860" s="7"/>
      <c r="C860" s="12"/>
      <c r="D860" s="23"/>
      <c r="E860" s="23"/>
      <c r="F860" s="7"/>
      <c r="G860" s="7"/>
      <c r="H860" s="7"/>
      <c r="I860" s="7"/>
      <c r="J860" s="7"/>
      <c r="K860" s="7"/>
      <c r="L860" s="8"/>
    </row>
    <row r="861" spans="1:12" x14ac:dyDescent="0.15">
      <c r="A861" s="46" t="s">
        <v>586</v>
      </c>
      <c r="B861" s="7" t="s">
        <v>283</v>
      </c>
      <c r="C861" s="12"/>
      <c r="D861" s="23" t="s">
        <v>284</v>
      </c>
      <c r="E861" s="23"/>
      <c r="F861" s="7"/>
      <c r="G861" s="7"/>
      <c r="H861" s="7"/>
      <c r="I861" s="7"/>
      <c r="J861" s="7"/>
      <c r="K861" s="7"/>
      <c r="L861" s="8"/>
    </row>
    <row r="862" spans="1:12" x14ac:dyDescent="0.15">
      <c r="A862" s="46"/>
      <c r="B862" s="7"/>
      <c r="C862" s="12"/>
      <c r="D862" s="23"/>
      <c r="E862" s="23"/>
      <c r="F862" s="7"/>
      <c r="G862" s="7"/>
      <c r="H862" s="7"/>
      <c r="I862" s="7"/>
      <c r="J862" s="7"/>
      <c r="K862" s="7"/>
      <c r="L862" s="8"/>
    </row>
    <row r="863" spans="1:12" x14ac:dyDescent="0.15">
      <c r="A863" s="46" t="s">
        <v>586</v>
      </c>
      <c r="B863" s="7" t="s">
        <v>285</v>
      </c>
      <c r="C863" s="12"/>
      <c r="D863" s="23" t="s">
        <v>286</v>
      </c>
      <c r="E863" s="23"/>
      <c r="F863" s="7"/>
      <c r="G863" s="7"/>
      <c r="H863" s="7"/>
      <c r="I863" s="7"/>
      <c r="J863" s="7"/>
      <c r="K863" s="7"/>
      <c r="L863" s="8"/>
    </row>
    <row r="864" spans="1:12" x14ac:dyDescent="0.15">
      <c r="A864" s="46"/>
      <c r="B864" s="7"/>
      <c r="C864" s="12"/>
      <c r="D864" s="23"/>
      <c r="E864" s="23"/>
      <c r="F864" s="7"/>
      <c r="G864" s="7"/>
      <c r="H864" s="7"/>
      <c r="I864" s="7"/>
      <c r="J864" s="7"/>
      <c r="K864" s="7"/>
      <c r="L864" s="8"/>
    </row>
    <row r="865" spans="1:12" x14ac:dyDescent="0.15">
      <c r="A865" s="45" t="s">
        <v>778</v>
      </c>
      <c r="B865" s="10" t="s">
        <v>287</v>
      </c>
      <c r="C865" s="12"/>
      <c r="D865" s="7"/>
      <c r="E865" s="7"/>
      <c r="F865" s="7"/>
      <c r="G865" s="7"/>
      <c r="H865" s="7"/>
      <c r="I865" s="7"/>
      <c r="J865" s="7"/>
      <c r="K865" s="7"/>
      <c r="L865" s="8"/>
    </row>
    <row r="866" spans="1:12" x14ac:dyDescent="0.15">
      <c r="A866" s="46"/>
      <c r="B866" s="7"/>
      <c r="C866" s="12"/>
      <c r="D866" s="7"/>
      <c r="E866" s="7"/>
      <c r="F866" s="7"/>
      <c r="G866" s="7"/>
      <c r="H866" s="7"/>
      <c r="I866" s="7"/>
      <c r="J866" s="7"/>
      <c r="K866" s="7"/>
      <c r="L866" s="8"/>
    </row>
    <row r="867" spans="1:12" x14ac:dyDescent="0.15">
      <c r="A867" s="46"/>
      <c r="B867" s="23" t="s">
        <v>375</v>
      </c>
      <c r="C867" s="12"/>
      <c r="D867" s="7"/>
      <c r="E867" s="7"/>
      <c r="F867" s="7"/>
      <c r="G867" s="7"/>
      <c r="H867" s="7"/>
      <c r="I867" s="7"/>
      <c r="J867" s="7"/>
      <c r="K867" s="7"/>
      <c r="L867" s="8"/>
    </row>
    <row r="868" spans="1:12" x14ac:dyDescent="0.15">
      <c r="A868" s="46"/>
      <c r="B868" s="7" t="s">
        <v>376</v>
      </c>
      <c r="C868" s="12"/>
      <c r="D868" s="7"/>
      <c r="E868" s="7"/>
      <c r="F868" s="7"/>
      <c r="G868" s="7"/>
      <c r="H868" s="7"/>
      <c r="I868" s="7"/>
      <c r="J868" s="7"/>
      <c r="K868" s="7"/>
      <c r="L868" s="8"/>
    </row>
    <row r="869" spans="1:12" x14ac:dyDescent="0.15">
      <c r="A869" s="46"/>
      <c r="B869" s="7" t="s">
        <v>377</v>
      </c>
      <c r="C869" s="12"/>
      <c r="D869" s="7"/>
      <c r="E869" s="7"/>
      <c r="F869" s="7"/>
      <c r="G869" s="7"/>
      <c r="H869" s="7"/>
      <c r="I869" s="7"/>
      <c r="J869" s="7"/>
      <c r="K869" s="7"/>
      <c r="L869" s="8"/>
    </row>
    <row r="870" spans="1:12" x14ac:dyDescent="0.15">
      <c r="A870" s="46"/>
      <c r="B870" s="7" t="s">
        <v>378</v>
      </c>
      <c r="C870" s="12"/>
      <c r="D870" s="7"/>
      <c r="E870" s="7"/>
      <c r="F870" s="7"/>
      <c r="G870" s="7"/>
      <c r="H870" s="7"/>
      <c r="I870" s="7"/>
      <c r="J870" s="7"/>
      <c r="K870" s="7"/>
      <c r="L870" s="8"/>
    </row>
    <row r="871" spans="1:12" x14ac:dyDescent="0.15">
      <c r="A871" s="46" t="s">
        <v>586</v>
      </c>
      <c r="B871" s="7" t="s">
        <v>379</v>
      </c>
      <c r="C871" s="12"/>
      <c r="D871" s="7"/>
      <c r="E871" s="7"/>
      <c r="F871" s="7"/>
      <c r="G871" s="7"/>
      <c r="H871" s="7"/>
      <c r="I871" s="7"/>
      <c r="J871" s="7"/>
      <c r="K871" s="7"/>
      <c r="L871" s="8"/>
    </row>
    <row r="872" spans="1:12" x14ac:dyDescent="0.15">
      <c r="A872" s="46"/>
      <c r="B872" s="7" t="s">
        <v>380</v>
      </c>
      <c r="C872" s="12"/>
      <c r="D872" s="7"/>
      <c r="E872" s="7"/>
      <c r="F872" s="7"/>
      <c r="G872" s="7"/>
      <c r="H872" s="7"/>
      <c r="I872" s="7"/>
      <c r="J872" s="7"/>
      <c r="K872" s="7"/>
      <c r="L872" s="8"/>
    </row>
    <row r="873" spans="1:12" x14ac:dyDescent="0.15">
      <c r="A873" s="46"/>
      <c r="B873" s="7"/>
      <c r="C873" s="12"/>
      <c r="D873" s="7"/>
      <c r="E873" s="7"/>
      <c r="F873" s="7"/>
      <c r="G873" s="7"/>
      <c r="H873" s="7"/>
      <c r="I873" s="7"/>
      <c r="J873" s="7"/>
      <c r="K873" s="7"/>
      <c r="L873" s="8"/>
    </row>
    <row r="874" spans="1:12" x14ac:dyDescent="0.15">
      <c r="A874" s="45" t="s">
        <v>381</v>
      </c>
      <c r="B874" s="10" t="s">
        <v>382</v>
      </c>
      <c r="C874" s="12"/>
      <c r="D874" s="7"/>
      <c r="E874" s="7"/>
      <c r="F874" s="7"/>
      <c r="G874" s="7"/>
      <c r="H874" s="7"/>
      <c r="I874" s="7"/>
      <c r="J874" s="7"/>
      <c r="K874" s="7"/>
      <c r="L874" s="8"/>
    </row>
    <row r="875" spans="1:12" x14ac:dyDescent="0.15">
      <c r="A875" s="46"/>
      <c r="B875" s="7"/>
      <c r="C875" s="12"/>
      <c r="D875" s="7"/>
      <c r="E875" s="7"/>
      <c r="F875" s="7"/>
      <c r="G875" s="7"/>
      <c r="H875" s="7"/>
      <c r="I875" s="7"/>
      <c r="J875" s="7"/>
      <c r="K875" s="7"/>
      <c r="L875" s="8"/>
    </row>
    <row r="876" spans="1:12" x14ac:dyDescent="0.15">
      <c r="A876" s="46"/>
      <c r="B876" s="23" t="s">
        <v>383</v>
      </c>
      <c r="C876" s="12"/>
      <c r="D876" s="7"/>
      <c r="E876" s="7"/>
      <c r="F876" s="7"/>
      <c r="G876" s="7"/>
      <c r="H876" s="7"/>
      <c r="I876" s="7"/>
      <c r="J876" s="7"/>
      <c r="K876" s="7"/>
      <c r="L876" s="8"/>
    </row>
    <row r="877" spans="1:12" x14ac:dyDescent="0.15">
      <c r="A877" s="46"/>
      <c r="B877" s="7" t="s">
        <v>384</v>
      </c>
      <c r="C877" s="12"/>
      <c r="D877" s="7"/>
      <c r="E877" s="7"/>
      <c r="F877" s="7"/>
      <c r="G877" s="7"/>
      <c r="H877" s="7"/>
      <c r="I877" s="7"/>
      <c r="J877" s="7"/>
      <c r="K877" s="7"/>
      <c r="L877" s="8"/>
    </row>
    <row r="878" spans="1:12" x14ac:dyDescent="0.15">
      <c r="A878" s="46"/>
      <c r="B878" s="7" t="s">
        <v>385</v>
      </c>
      <c r="C878" s="12"/>
      <c r="D878" s="7"/>
      <c r="E878" s="7"/>
      <c r="F878" s="7"/>
      <c r="G878" s="7"/>
      <c r="H878" s="7"/>
      <c r="I878" s="7"/>
      <c r="J878" s="7"/>
      <c r="K878" s="7"/>
      <c r="L878" s="8"/>
    </row>
    <row r="879" spans="1:12" x14ac:dyDescent="0.15">
      <c r="A879" s="46"/>
      <c r="B879" s="7" t="s">
        <v>386</v>
      </c>
      <c r="C879" s="12"/>
      <c r="D879" s="7"/>
      <c r="E879" s="7"/>
      <c r="F879" s="7"/>
      <c r="G879" s="7"/>
      <c r="H879" s="7"/>
      <c r="I879" s="7"/>
      <c r="J879" s="7"/>
      <c r="K879" s="7"/>
      <c r="L879" s="8"/>
    </row>
    <row r="880" spans="1:12" x14ac:dyDescent="0.15">
      <c r="A880" s="46"/>
      <c r="B880" s="7" t="s">
        <v>517</v>
      </c>
      <c r="C880" s="12"/>
      <c r="D880" s="7"/>
      <c r="E880" s="7"/>
      <c r="F880" s="7"/>
      <c r="G880" s="7"/>
      <c r="H880" s="7"/>
      <c r="I880" s="7"/>
      <c r="J880" s="7"/>
      <c r="K880" s="7"/>
      <c r="L880" s="8"/>
    </row>
    <row r="881" spans="1:12" x14ac:dyDescent="0.15">
      <c r="A881" s="46"/>
      <c r="B881" s="7"/>
      <c r="C881" s="12"/>
      <c r="D881" s="7"/>
      <c r="E881" s="7"/>
      <c r="F881" s="7"/>
      <c r="G881" s="7"/>
      <c r="H881" s="7"/>
      <c r="I881" s="7"/>
      <c r="J881" s="7"/>
      <c r="K881" s="7"/>
      <c r="L881" s="9"/>
    </row>
    <row r="882" spans="1:12" x14ac:dyDescent="0.15">
      <c r="A882" s="46"/>
      <c r="B882" s="7"/>
      <c r="C882" s="12"/>
      <c r="D882" s="7"/>
      <c r="E882" s="7"/>
      <c r="F882" s="10"/>
      <c r="G882" s="7"/>
      <c r="H882" s="10"/>
      <c r="I882" s="10"/>
      <c r="J882" s="10"/>
      <c r="K882" s="7"/>
      <c r="L882" s="8"/>
    </row>
    <row r="883" spans="1:12" x14ac:dyDescent="0.15">
      <c r="A883" s="46"/>
      <c r="B883" s="7"/>
      <c r="C883" s="12"/>
      <c r="D883" s="7"/>
      <c r="E883" s="7"/>
      <c r="F883" s="7"/>
      <c r="G883" s="7"/>
      <c r="H883" s="7"/>
      <c r="I883" s="7"/>
      <c r="J883" s="7"/>
      <c r="K883" s="7"/>
      <c r="L883" s="8"/>
    </row>
    <row r="884" spans="1:12" ht="12" customHeight="1" x14ac:dyDescent="0.15">
      <c r="A884" s="46"/>
      <c r="B884" s="7"/>
      <c r="C884" s="12"/>
      <c r="D884" s="7"/>
      <c r="E884" s="7"/>
      <c r="F884" s="7"/>
      <c r="G884" s="7"/>
      <c r="H884" s="7"/>
      <c r="I884" s="7"/>
      <c r="J884" s="7"/>
      <c r="K884" s="7"/>
      <c r="L884" s="8"/>
    </row>
    <row r="885" spans="1:12" ht="12" customHeight="1" x14ac:dyDescent="0.15">
      <c r="A885" s="46"/>
      <c r="B885" s="7"/>
      <c r="C885" s="12"/>
      <c r="D885" s="7"/>
      <c r="E885" s="7"/>
      <c r="F885" s="7"/>
      <c r="G885" s="7"/>
      <c r="H885" s="7"/>
      <c r="I885" s="7"/>
      <c r="J885" s="7"/>
      <c r="K885" s="7"/>
      <c r="L885" s="15"/>
    </row>
    <row r="886" spans="1:12" ht="12" customHeight="1" x14ac:dyDescent="0.15">
      <c r="A886" s="46"/>
      <c r="B886" s="7"/>
      <c r="C886" s="12"/>
      <c r="D886" s="7"/>
      <c r="E886" s="7"/>
      <c r="F886" s="7"/>
      <c r="G886" s="7"/>
      <c r="H886" s="7"/>
      <c r="I886" s="42" t="s">
        <v>775</v>
      </c>
      <c r="J886" s="7"/>
      <c r="K886" s="7"/>
      <c r="L886" s="8"/>
    </row>
    <row r="887" spans="1:12" ht="12" customHeight="1" x14ac:dyDescent="0.15">
      <c r="A887" s="46"/>
      <c r="B887" s="7"/>
      <c r="C887" s="12"/>
      <c r="D887" s="7"/>
      <c r="E887" s="7"/>
      <c r="F887" s="10"/>
      <c r="G887" s="7"/>
      <c r="H887" s="10"/>
      <c r="I887" s="10"/>
      <c r="J887" s="10"/>
      <c r="K887" s="7"/>
      <c r="L887" s="18"/>
    </row>
    <row r="888" spans="1:12" ht="12" customHeight="1" x14ac:dyDescent="0.15">
      <c r="A888" s="46"/>
      <c r="B888" s="7"/>
      <c r="C888" s="12"/>
      <c r="D888" s="7"/>
      <c r="E888" s="7"/>
      <c r="F888" s="10"/>
      <c r="G888" s="7"/>
      <c r="H888" s="10"/>
      <c r="I888" s="10"/>
      <c r="J888" s="10"/>
      <c r="K888" s="7"/>
      <c r="L888" s="8"/>
    </row>
    <row r="889" spans="1:12" ht="12" customHeight="1" x14ac:dyDescent="0.15">
      <c r="A889" s="46"/>
      <c r="B889" s="7"/>
      <c r="C889" s="12"/>
      <c r="D889" s="7"/>
      <c r="E889" s="7"/>
      <c r="F889" s="10"/>
      <c r="G889" s="7"/>
      <c r="H889" s="10"/>
      <c r="I889" s="10"/>
      <c r="J889" s="10"/>
      <c r="K889" s="7"/>
      <c r="L889" s="8"/>
    </row>
    <row r="890" spans="1:12" ht="12" customHeight="1" x14ac:dyDescent="0.15">
      <c r="A890" s="49"/>
      <c r="B890" s="43"/>
      <c r="C890" s="20"/>
      <c r="D890" s="35"/>
      <c r="E890" s="35"/>
      <c r="F890" s="52" t="s">
        <v>332</v>
      </c>
      <c r="G890" s="35"/>
      <c r="H890" s="35"/>
      <c r="I890" s="35"/>
      <c r="J890" s="35"/>
      <c r="K890" s="35"/>
      <c r="L890" s="18"/>
    </row>
    <row r="891" spans="1:12" x14ac:dyDescent="0.15">
      <c r="A891" s="50"/>
      <c r="B891" s="51"/>
      <c r="C891" s="27"/>
      <c r="D891" s="21"/>
      <c r="E891" s="21"/>
      <c r="F891" s="21"/>
      <c r="G891" s="21"/>
      <c r="H891" s="21"/>
      <c r="I891" s="21"/>
      <c r="J891" s="21"/>
      <c r="K891" s="21"/>
      <c r="L891" s="15"/>
    </row>
    <row r="892" spans="1:12" x14ac:dyDescent="0.15">
      <c r="A892" s="45" t="s">
        <v>575</v>
      </c>
      <c r="B892" s="10" t="s">
        <v>518</v>
      </c>
      <c r="C892" s="12"/>
      <c r="D892" s="7"/>
      <c r="E892" s="7"/>
      <c r="F892" s="7"/>
      <c r="G892" s="7"/>
      <c r="H892" s="7"/>
      <c r="I892" s="7"/>
      <c r="J892" s="7"/>
      <c r="K892" s="7"/>
      <c r="L892" s="8"/>
    </row>
    <row r="893" spans="1:12" s="7" customFormat="1" x14ac:dyDescent="0.15">
      <c r="A893" s="46"/>
      <c r="B893" s="23" t="s">
        <v>519</v>
      </c>
      <c r="C893" s="12"/>
      <c r="L893" s="8"/>
    </row>
    <row r="894" spans="1:12" s="7" customFormat="1" x14ac:dyDescent="0.15">
      <c r="A894" s="46"/>
      <c r="B894" s="7" t="s">
        <v>590</v>
      </c>
      <c r="C894" s="12"/>
      <c r="L894" s="8"/>
    </row>
    <row r="895" spans="1:12" s="7" customFormat="1" x14ac:dyDescent="0.15">
      <c r="A895" s="46"/>
      <c r="B895" s="7" t="s">
        <v>591</v>
      </c>
      <c r="C895" s="12"/>
      <c r="L895" s="8"/>
    </row>
    <row r="896" spans="1:12" s="7" customFormat="1" x14ac:dyDescent="0.15">
      <c r="A896" s="46"/>
      <c r="B896" s="7" t="s">
        <v>592</v>
      </c>
      <c r="C896" s="12"/>
      <c r="L896" s="8"/>
    </row>
    <row r="897" spans="1:12" s="7" customFormat="1" x14ac:dyDescent="0.15">
      <c r="A897" s="46"/>
      <c r="C897" s="12"/>
      <c r="L897" s="8"/>
    </row>
    <row r="898" spans="1:12" s="7" customFormat="1" x14ac:dyDescent="0.15">
      <c r="A898" s="46"/>
      <c r="B898" s="23" t="s">
        <v>593</v>
      </c>
      <c r="C898" s="12"/>
      <c r="L898" s="8"/>
    </row>
    <row r="899" spans="1:12" s="7" customFormat="1" x14ac:dyDescent="0.15">
      <c r="A899" s="46"/>
      <c r="B899" s="7" t="s">
        <v>594</v>
      </c>
      <c r="C899" s="12"/>
      <c r="L899" s="8"/>
    </row>
    <row r="900" spans="1:12" s="7" customFormat="1" x14ac:dyDescent="0.15">
      <c r="A900" s="46"/>
      <c r="C900" s="12"/>
      <c r="L900" s="8"/>
    </row>
    <row r="901" spans="1:12" s="7" customFormat="1" x14ac:dyDescent="0.15">
      <c r="A901" s="45" t="s">
        <v>595</v>
      </c>
      <c r="B901" s="10" t="s">
        <v>596</v>
      </c>
      <c r="C901" s="12"/>
      <c r="L901" s="8"/>
    </row>
    <row r="902" spans="1:12" s="7" customFormat="1" x14ac:dyDescent="0.15">
      <c r="A902" s="46"/>
      <c r="C902" s="12"/>
      <c r="L902" s="8"/>
    </row>
    <row r="903" spans="1:12" s="7" customFormat="1" x14ac:dyDescent="0.15">
      <c r="A903" s="46"/>
      <c r="B903" s="23" t="s">
        <v>597</v>
      </c>
      <c r="C903" s="12"/>
      <c r="L903" s="8"/>
    </row>
    <row r="904" spans="1:12" s="7" customFormat="1" x14ac:dyDescent="0.15">
      <c r="A904" s="46"/>
      <c r="B904" s="7" t="s">
        <v>598</v>
      </c>
      <c r="C904" s="12"/>
      <c r="L904" s="8"/>
    </row>
    <row r="905" spans="1:12" s="7" customFormat="1" x14ac:dyDescent="0.15">
      <c r="A905" s="46"/>
      <c r="B905" s="7" t="s">
        <v>599</v>
      </c>
      <c r="C905" s="12"/>
      <c r="L905" s="8"/>
    </row>
    <row r="906" spans="1:12" s="7" customFormat="1" x14ac:dyDescent="0.15">
      <c r="A906" s="46"/>
      <c r="B906" s="7" t="s">
        <v>600</v>
      </c>
      <c r="C906" s="12"/>
      <c r="L906" s="8"/>
    </row>
    <row r="907" spans="1:12" s="7" customFormat="1" x14ac:dyDescent="0.15">
      <c r="A907" s="46"/>
      <c r="B907" s="7" t="s">
        <v>601</v>
      </c>
      <c r="C907" s="12"/>
      <c r="L907" s="8"/>
    </row>
    <row r="908" spans="1:12" s="7" customFormat="1" x14ac:dyDescent="0.15">
      <c r="A908" s="46"/>
      <c r="B908" s="7" t="s">
        <v>602</v>
      </c>
      <c r="C908" s="12"/>
      <c r="L908" s="8"/>
    </row>
    <row r="909" spans="1:12" s="7" customFormat="1" x14ac:dyDescent="0.15">
      <c r="A909" s="46"/>
      <c r="C909" s="12"/>
      <c r="L909" s="8"/>
    </row>
    <row r="910" spans="1:12" s="7" customFormat="1" x14ac:dyDescent="0.15">
      <c r="A910" s="45" t="s">
        <v>749</v>
      </c>
      <c r="B910" s="10" t="s">
        <v>603</v>
      </c>
      <c r="C910" s="12"/>
      <c r="L910" s="8"/>
    </row>
    <row r="911" spans="1:12" s="7" customFormat="1" x14ac:dyDescent="0.15">
      <c r="A911" s="46"/>
      <c r="C911" s="12"/>
      <c r="L911" s="8"/>
    </row>
    <row r="912" spans="1:12" s="7" customFormat="1" x14ac:dyDescent="0.15">
      <c r="A912" s="46"/>
      <c r="B912" s="23" t="s">
        <v>604</v>
      </c>
      <c r="C912" s="12"/>
      <c r="L912" s="8"/>
    </row>
    <row r="913" spans="1:12" s="7" customFormat="1" x14ac:dyDescent="0.15">
      <c r="A913" s="46"/>
      <c r="B913" s="7" t="s">
        <v>361</v>
      </c>
      <c r="C913" s="12"/>
      <c r="L913" s="8"/>
    </row>
    <row r="914" spans="1:12" s="7" customFormat="1" x14ac:dyDescent="0.15">
      <c r="A914" s="46"/>
      <c r="B914" s="7" t="s">
        <v>605</v>
      </c>
      <c r="C914" s="12"/>
      <c r="L914" s="8"/>
    </row>
    <row r="915" spans="1:12" s="7" customFormat="1" x14ac:dyDescent="0.15">
      <c r="A915" s="46"/>
      <c r="C915" s="12"/>
      <c r="L915" s="8"/>
    </row>
    <row r="916" spans="1:12" s="7" customFormat="1" x14ac:dyDescent="0.15">
      <c r="A916" s="45" t="s">
        <v>606</v>
      </c>
      <c r="B916" s="10" t="s">
        <v>607</v>
      </c>
      <c r="C916" s="12"/>
      <c r="L916" s="8"/>
    </row>
    <row r="917" spans="1:12" s="7" customFormat="1" x14ac:dyDescent="0.15">
      <c r="A917" s="46"/>
      <c r="C917" s="12"/>
      <c r="L917" s="8"/>
    </row>
    <row r="918" spans="1:12" s="7" customFormat="1" x14ac:dyDescent="0.15">
      <c r="A918" s="46"/>
      <c r="B918" s="23" t="s">
        <v>45</v>
      </c>
      <c r="C918" s="12"/>
      <c r="L918" s="8"/>
    </row>
    <row r="919" spans="1:12" s="7" customFormat="1" x14ac:dyDescent="0.15">
      <c r="A919" s="46"/>
      <c r="B919" s="7" t="s">
        <v>46</v>
      </c>
      <c r="C919" s="12"/>
      <c r="L919" s="8"/>
    </row>
    <row r="920" spans="1:12" s="7" customFormat="1" x14ac:dyDescent="0.15">
      <c r="A920" s="46"/>
      <c r="C920" s="12"/>
      <c r="L920" s="8"/>
    </row>
    <row r="921" spans="1:12" s="7" customFormat="1" x14ac:dyDescent="0.15">
      <c r="A921" s="46"/>
      <c r="B921" s="23" t="s">
        <v>47</v>
      </c>
      <c r="C921" s="12"/>
      <c r="L921" s="8"/>
    </row>
    <row r="922" spans="1:12" s="7" customFormat="1" x14ac:dyDescent="0.15">
      <c r="A922" s="46"/>
      <c r="B922" s="7" t="s">
        <v>48</v>
      </c>
      <c r="C922" s="12"/>
      <c r="L922" s="8"/>
    </row>
    <row r="923" spans="1:12" s="7" customFormat="1" x14ac:dyDescent="0.15">
      <c r="A923" s="46"/>
      <c r="B923" s="7" t="s">
        <v>49</v>
      </c>
      <c r="C923" s="12"/>
      <c r="L923" s="8"/>
    </row>
    <row r="924" spans="1:12" s="7" customFormat="1" x14ac:dyDescent="0.15">
      <c r="A924" s="46"/>
      <c r="B924" s="7" t="s">
        <v>50</v>
      </c>
      <c r="C924" s="12"/>
      <c r="L924" s="8"/>
    </row>
    <row r="925" spans="1:12" s="7" customFormat="1" x14ac:dyDescent="0.15">
      <c r="A925" s="46"/>
      <c r="B925" s="7" t="s">
        <v>51</v>
      </c>
      <c r="C925" s="12"/>
      <c r="L925" s="8"/>
    </row>
    <row r="926" spans="1:12" s="7" customFormat="1" x14ac:dyDescent="0.15">
      <c r="A926" s="46"/>
      <c r="B926" s="7" t="s">
        <v>52</v>
      </c>
      <c r="C926" s="12"/>
      <c r="L926" s="8"/>
    </row>
    <row r="927" spans="1:12" s="7" customFormat="1" x14ac:dyDescent="0.15">
      <c r="A927" s="46"/>
      <c r="C927" s="12"/>
      <c r="L927" s="8"/>
    </row>
    <row r="928" spans="1:12" s="7" customFormat="1" x14ac:dyDescent="0.15">
      <c r="A928" s="45" t="s">
        <v>53</v>
      </c>
      <c r="B928" s="10" t="s">
        <v>54</v>
      </c>
      <c r="C928" s="12"/>
      <c r="L928" s="8"/>
    </row>
    <row r="929" spans="1:12" s="7" customFormat="1" x14ac:dyDescent="0.15">
      <c r="A929" s="46"/>
      <c r="C929" s="12"/>
      <c r="L929" s="8"/>
    </row>
    <row r="930" spans="1:12" s="7" customFormat="1" x14ac:dyDescent="0.15">
      <c r="A930" s="46"/>
      <c r="B930" s="23" t="s">
        <v>55</v>
      </c>
      <c r="C930" s="12"/>
      <c r="L930" s="8"/>
    </row>
    <row r="931" spans="1:12" s="7" customFormat="1" x14ac:dyDescent="0.15">
      <c r="A931" s="46"/>
      <c r="B931" s="7" t="s">
        <v>56</v>
      </c>
      <c r="C931" s="12"/>
      <c r="L931" s="8"/>
    </row>
    <row r="932" spans="1:12" s="7" customFormat="1" x14ac:dyDescent="0.15">
      <c r="A932" s="46"/>
      <c r="B932" s="7" t="s">
        <v>57</v>
      </c>
      <c r="C932" s="12"/>
      <c r="L932" s="8"/>
    </row>
    <row r="933" spans="1:12" s="7" customFormat="1" x14ac:dyDescent="0.15">
      <c r="A933" s="46"/>
      <c r="B933" s="7" t="s">
        <v>58</v>
      </c>
      <c r="C933" s="12"/>
      <c r="L933" s="8"/>
    </row>
    <row r="934" spans="1:12" s="7" customFormat="1" x14ac:dyDescent="0.15">
      <c r="A934" s="46"/>
      <c r="B934" s="7" t="s">
        <v>59</v>
      </c>
      <c r="C934" s="12"/>
      <c r="L934" s="8"/>
    </row>
    <row r="935" spans="1:12" s="7" customFormat="1" x14ac:dyDescent="0.15">
      <c r="A935" s="46" t="s">
        <v>60</v>
      </c>
      <c r="C935" s="12"/>
      <c r="H935" s="7" t="s">
        <v>794</v>
      </c>
      <c r="L935" s="8"/>
    </row>
    <row r="936" spans="1:12" s="7" customFormat="1" x14ac:dyDescent="0.15">
      <c r="A936" s="45" t="s">
        <v>61</v>
      </c>
      <c r="B936" s="10" t="s">
        <v>62</v>
      </c>
      <c r="C936" s="12"/>
      <c r="L936" s="8"/>
    </row>
    <row r="937" spans="1:12" s="7" customFormat="1" x14ac:dyDescent="0.15">
      <c r="A937" s="46"/>
      <c r="C937" s="12"/>
      <c r="L937" s="8"/>
    </row>
    <row r="938" spans="1:12" s="7" customFormat="1" x14ac:dyDescent="0.15">
      <c r="A938" s="46"/>
      <c r="B938" s="23" t="s">
        <v>63</v>
      </c>
      <c r="C938" s="12"/>
      <c r="L938" s="8"/>
    </row>
    <row r="939" spans="1:12" s="7" customFormat="1" x14ac:dyDescent="0.15">
      <c r="A939" s="46"/>
      <c r="B939" s="7" t="s">
        <v>64</v>
      </c>
      <c r="C939" s="12"/>
      <c r="L939" s="8"/>
    </row>
    <row r="940" spans="1:12" s="7" customFormat="1" x14ac:dyDescent="0.15">
      <c r="A940" s="46"/>
      <c r="C940" s="12"/>
      <c r="L940" s="8"/>
    </row>
    <row r="941" spans="1:12" s="7" customFormat="1" x14ac:dyDescent="0.15">
      <c r="A941" s="46"/>
      <c r="C941" s="12"/>
      <c r="L941" s="8"/>
    </row>
    <row r="942" spans="1:12" s="7" customFormat="1" x14ac:dyDescent="0.15">
      <c r="A942" s="46"/>
      <c r="C942" s="12"/>
      <c r="L942" s="8"/>
    </row>
    <row r="943" spans="1:12" s="7" customFormat="1" x14ac:dyDescent="0.15">
      <c r="A943" s="46"/>
      <c r="C943" s="12"/>
      <c r="L943" s="8"/>
    </row>
    <row r="944" spans="1:12" s="7" customFormat="1" x14ac:dyDescent="0.15">
      <c r="A944" s="46"/>
      <c r="C944" s="12"/>
      <c r="L944" s="8"/>
    </row>
    <row r="945" spans="1:12" s="7" customFormat="1" x14ac:dyDescent="0.15">
      <c r="A945" s="46"/>
      <c r="C945" s="12"/>
      <c r="L945" s="8"/>
    </row>
    <row r="946" spans="1:12" s="7" customFormat="1" x14ac:dyDescent="0.15">
      <c r="A946" s="46"/>
      <c r="C946" s="12"/>
      <c r="L946" s="8"/>
    </row>
    <row r="947" spans="1:12" s="7" customFormat="1" x14ac:dyDescent="0.15">
      <c r="A947" s="46"/>
      <c r="C947" s="12"/>
      <c r="L947" s="8"/>
    </row>
    <row r="948" spans="1:12" s="7" customFormat="1" x14ac:dyDescent="0.15">
      <c r="A948" s="46"/>
      <c r="C948" s="12"/>
      <c r="L948" s="8"/>
    </row>
    <row r="949" spans="1:12" s="7" customFormat="1" x14ac:dyDescent="0.15">
      <c r="A949" s="46"/>
      <c r="C949" s="12"/>
      <c r="L949" s="8"/>
    </row>
    <row r="950" spans="1:12" s="7" customFormat="1" x14ac:dyDescent="0.15">
      <c r="A950" s="46"/>
      <c r="C950" s="12"/>
      <c r="L950" s="18"/>
    </row>
    <row r="951" spans="1:12" s="7" customFormat="1" x14ac:dyDescent="0.15">
      <c r="A951" s="46"/>
      <c r="C951" s="12"/>
      <c r="L951" s="8"/>
    </row>
    <row r="952" spans="1:12" s="7" customFormat="1" x14ac:dyDescent="0.15">
      <c r="A952" s="46"/>
      <c r="C952" s="12"/>
      <c r="I952" s="42" t="s">
        <v>775</v>
      </c>
      <c r="L952" s="8"/>
    </row>
    <row r="953" spans="1:12" s="7" customFormat="1" x14ac:dyDescent="0.15">
      <c r="A953" s="46"/>
      <c r="C953" s="12"/>
      <c r="L953" s="18"/>
    </row>
    <row r="954" spans="1:12" s="7" customFormat="1" x14ac:dyDescent="0.15">
      <c r="A954" s="46"/>
      <c r="C954" s="12"/>
      <c r="L954" s="15"/>
    </row>
    <row r="955" spans="1:12" s="7" customFormat="1" x14ac:dyDescent="0.15">
      <c r="A955" s="46"/>
      <c r="C955" s="12"/>
      <c r="L955" s="8"/>
    </row>
    <row r="956" spans="1:12" s="7" customFormat="1" x14ac:dyDescent="0.15">
      <c r="A956" s="46"/>
      <c r="C956" s="12"/>
      <c r="G956" s="10"/>
      <c r="I956" s="10"/>
      <c r="L956" s="8"/>
    </row>
    <row r="957" spans="1:12" x14ac:dyDescent="0.15">
      <c r="A957" s="49"/>
      <c r="B957" s="43"/>
      <c r="C957" s="20"/>
      <c r="D957" s="35"/>
      <c r="E957" s="35"/>
      <c r="F957" s="52" t="s">
        <v>333</v>
      </c>
      <c r="G957" s="35"/>
      <c r="H957" s="35"/>
      <c r="I957" s="35"/>
      <c r="J957" s="52"/>
      <c r="K957" s="52" t="s">
        <v>776</v>
      </c>
      <c r="L957" s="48"/>
    </row>
    <row r="958" spans="1:12" ht="12" customHeight="1" x14ac:dyDescent="0.15">
      <c r="A958" s="47"/>
      <c r="B958" s="64"/>
      <c r="C958" s="27"/>
      <c r="D958" s="21"/>
      <c r="E958" s="21"/>
      <c r="F958" s="21"/>
      <c r="G958" s="21"/>
      <c r="H958" s="21"/>
      <c r="I958" s="21"/>
      <c r="J958" s="21"/>
      <c r="K958" s="21"/>
      <c r="L958" s="15"/>
    </row>
    <row r="959" spans="1:12" ht="12" customHeight="1" x14ac:dyDescent="0.15">
      <c r="A959" s="45" t="s">
        <v>575</v>
      </c>
      <c r="B959" s="10" t="s">
        <v>619</v>
      </c>
      <c r="C959" s="12"/>
      <c r="D959" s="7"/>
      <c r="E959" s="7"/>
      <c r="F959" s="7"/>
      <c r="G959" s="7"/>
      <c r="H959" s="7"/>
      <c r="I959" s="7"/>
      <c r="J959" s="7"/>
      <c r="K959" s="7"/>
      <c r="L959" s="8"/>
    </row>
    <row r="960" spans="1:12" s="7" customFormat="1" x14ac:dyDescent="0.15">
      <c r="A960" s="46"/>
      <c r="C960" s="12"/>
      <c r="L960" s="8"/>
    </row>
    <row r="961" spans="1:12" s="7" customFormat="1" x14ac:dyDescent="0.15">
      <c r="A961" s="46"/>
      <c r="B961" s="23" t="s">
        <v>620</v>
      </c>
      <c r="C961" s="12"/>
      <c r="L961" s="8"/>
    </row>
    <row r="962" spans="1:12" s="7" customFormat="1" x14ac:dyDescent="0.15">
      <c r="A962" s="46"/>
      <c r="B962" s="7" t="s">
        <v>621</v>
      </c>
      <c r="C962" s="12"/>
      <c r="L962" s="8"/>
    </row>
    <row r="963" spans="1:12" s="7" customFormat="1" x14ac:dyDescent="0.15">
      <c r="A963" s="46"/>
      <c r="B963" s="7" t="s">
        <v>622</v>
      </c>
      <c r="C963" s="12"/>
      <c r="L963" s="8"/>
    </row>
    <row r="964" spans="1:12" s="7" customFormat="1" x14ac:dyDescent="0.15">
      <c r="A964" s="46"/>
      <c r="B964" s="7" t="s">
        <v>623</v>
      </c>
      <c r="C964" s="12"/>
      <c r="L964" s="8"/>
    </row>
    <row r="965" spans="1:12" s="7" customFormat="1" x14ac:dyDescent="0.15">
      <c r="A965" s="46"/>
      <c r="B965" s="7" t="s">
        <v>624</v>
      </c>
      <c r="C965" s="12"/>
      <c r="L965" s="8"/>
    </row>
    <row r="966" spans="1:12" s="7" customFormat="1" x14ac:dyDescent="0.15">
      <c r="A966" s="46"/>
      <c r="B966" s="7" t="s">
        <v>625</v>
      </c>
      <c r="C966" s="12"/>
      <c r="L966" s="8"/>
    </row>
    <row r="967" spans="1:12" s="7" customFormat="1" x14ac:dyDescent="0.15">
      <c r="A967" s="46"/>
      <c r="C967" s="12"/>
      <c r="L967" s="8"/>
    </row>
    <row r="968" spans="1:12" s="7" customFormat="1" x14ac:dyDescent="0.15">
      <c r="A968" s="46"/>
      <c r="B968" s="23" t="s">
        <v>626</v>
      </c>
      <c r="C968" s="12"/>
      <c r="L968" s="8"/>
    </row>
    <row r="969" spans="1:12" s="7" customFormat="1" x14ac:dyDescent="0.15">
      <c r="A969" s="46"/>
      <c r="B969" s="7" t="s">
        <v>627</v>
      </c>
      <c r="C969" s="12"/>
      <c r="L969" s="8"/>
    </row>
    <row r="970" spans="1:12" s="7" customFormat="1" x14ac:dyDescent="0.15">
      <c r="A970" s="46"/>
      <c r="B970" s="7" t="s">
        <v>628</v>
      </c>
      <c r="C970" s="12"/>
      <c r="L970" s="8"/>
    </row>
    <row r="971" spans="1:12" s="7" customFormat="1" x14ac:dyDescent="0.15">
      <c r="A971" s="46"/>
      <c r="B971" s="7" t="s">
        <v>629</v>
      </c>
      <c r="C971" s="12"/>
      <c r="L971" s="8"/>
    </row>
    <row r="972" spans="1:12" s="7" customFormat="1" x14ac:dyDescent="0.15">
      <c r="A972" s="46"/>
      <c r="B972" s="7" t="s">
        <v>630</v>
      </c>
      <c r="C972" s="12"/>
      <c r="L972" s="8"/>
    </row>
    <row r="973" spans="1:12" s="7" customFormat="1" x14ac:dyDescent="0.15">
      <c r="A973" s="46"/>
      <c r="C973" s="12"/>
      <c r="L973" s="8"/>
    </row>
    <row r="974" spans="1:12" s="7" customFormat="1" x14ac:dyDescent="0.15">
      <c r="A974" s="46"/>
      <c r="B974" s="23" t="s">
        <v>631</v>
      </c>
      <c r="C974" s="12"/>
      <c r="L974" s="8"/>
    </row>
    <row r="975" spans="1:12" s="7" customFormat="1" x14ac:dyDescent="0.15">
      <c r="A975" s="46"/>
      <c r="B975" s="7" t="s">
        <v>632</v>
      </c>
      <c r="C975" s="12"/>
      <c r="L975" s="8"/>
    </row>
    <row r="976" spans="1:12" s="7" customFormat="1" x14ac:dyDescent="0.15">
      <c r="A976" s="46"/>
      <c r="B976" s="7" t="s">
        <v>633</v>
      </c>
      <c r="C976" s="12"/>
      <c r="L976" s="8"/>
    </row>
    <row r="977" spans="1:12" s="7" customFormat="1" x14ac:dyDescent="0.15">
      <c r="A977" s="46"/>
      <c r="C977" s="12"/>
      <c r="L977" s="8"/>
    </row>
    <row r="978" spans="1:12" s="7" customFormat="1" x14ac:dyDescent="0.15">
      <c r="A978" s="46"/>
      <c r="B978" s="23" t="s">
        <v>65</v>
      </c>
      <c r="C978" s="12"/>
      <c r="L978" s="8"/>
    </row>
    <row r="979" spans="1:12" s="7" customFormat="1" x14ac:dyDescent="0.15">
      <c r="A979" s="46"/>
      <c r="C979" s="12"/>
      <c r="L979" s="8"/>
    </row>
    <row r="980" spans="1:12" s="7" customFormat="1" x14ac:dyDescent="0.15">
      <c r="A980" s="45" t="s">
        <v>595</v>
      </c>
      <c r="B980" s="10" t="s">
        <v>66</v>
      </c>
      <c r="C980" s="12"/>
      <c r="L980" s="8"/>
    </row>
    <row r="981" spans="1:12" s="7" customFormat="1" x14ac:dyDescent="0.15">
      <c r="A981" s="46"/>
      <c r="C981" s="12"/>
      <c r="L981" s="8"/>
    </row>
    <row r="982" spans="1:12" s="7" customFormat="1" x14ac:dyDescent="0.15">
      <c r="A982" s="46"/>
      <c r="B982" s="23" t="s">
        <v>67</v>
      </c>
      <c r="C982" s="12"/>
      <c r="L982" s="8"/>
    </row>
    <row r="983" spans="1:12" s="7" customFormat="1" x14ac:dyDescent="0.15">
      <c r="A983" s="46"/>
      <c r="B983" s="7" t="s">
        <v>68</v>
      </c>
      <c r="C983" s="12"/>
      <c r="L983" s="8"/>
    </row>
    <row r="984" spans="1:12" s="7" customFormat="1" x14ac:dyDescent="0.15">
      <c r="A984" s="46"/>
      <c r="C984" s="12"/>
      <c r="L984" s="8"/>
    </row>
    <row r="985" spans="1:12" s="7" customFormat="1" x14ac:dyDescent="0.15">
      <c r="A985" s="46"/>
      <c r="B985" s="23" t="s">
        <v>69</v>
      </c>
      <c r="C985" s="12"/>
      <c r="L985" s="8"/>
    </row>
    <row r="986" spans="1:12" s="7" customFormat="1" x14ac:dyDescent="0.15">
      <c r="A986" s="46"/>
      <c r="B986" s="7" t="s">
        <v>70</v>
      </c>
      <c r="C986" s="12"/>
      <c r="L986" s="8"/>
    </row>
    <row r="987" spans="1:12" s="7" customFormat="1" x14ac:dyDescent="0.15">
      <c r="A987" s="46"/>
      <c r="B987" s="7" t="s">
        <v>71</v>
      </c>
      <c r="C987" s="12"/>
      <c r="L987" s="8"/>
    </row>
    <row r="988" spans="1:12" s="7" customFormat="1" x14ac:dyDescent="0.15">
      <c r="A988" s="46"/>
      <c r="B988" s="7" t="s">
        <v>72</v>
      </c>
      <c r="C988" s="12"/>
      <c r="L988" s="8"/>
    </row>
    <row r="989" spans="1:12" s="7" customFormat="1" x14ac:dyDescent="0.15">
      <c r="A989" s="46"/>
      <c r="C989" s="12"/>
      <c r="L989" s="8"/>
    </row>
    <row r="990" spans="1:12" s="7" customFormat="1" x14ac:dyDescent="0.15">
      <c r="A990" s="45" t="s">
        <v>749</v>
      </c>
      <c r="B990" s="10" t="s">
        <v>73</v>
      </c>
      <c r="C990" s="12"/>
      <c r="L990" s="8"/>
    </row>
    <row r="991" spans="1:12" s="7" customFormat="1" x14ac:dyDescent="0.15">
      <c r="A991" s="46"/>
      <c r="C991" s="12"/>
      <c r="L991" s="8"/>
    </row>
    <row r="992" spans="1:12" s="7" customFormat="1" x14ac:dyDescent="0.15">
      <c r="A992" s="46"/>
      <c r="B992" s="23" t="s">
        <v>74</v>
      </c>
      <c r="C992" s="12"/>
      <c r="L992" s="8"/>
    </row>
    <row r="993" spans="1:12" s="7" customFormat="1" x14ac:dyDescent="0.15">
      <c r="A993" s="46"/>
      <c r="B993" s="7" t="s">
        <v>75</v>
      </c>
      <c r="C993" s="12"/>
      <c r="L993" s="8"/>
    </row>
    <row r="994" spans="1:12" s="7" customFormat="1" x14ac:dyDescent="0.15">
      <c r="A994" s="46"/>
      <c r="B994" s="7" t="s">
        <v>76</v>
      </c>
      <c r="C994" s="12"/>
      <c r="L994" s="8"/>
    </row>
    <row r="995" spans="1:12" s="7" customFormat="1" x14ac:dyDescent="0.15">
      <c r="A995" s="46"/>
      <c r="B995" s="7" t="s">
        <v>77</v>
      </c>
      <c r="C995" s="12"/>
      <c r="L995" s="8"/>
    </row>
    <row r="996" spans="1:12" s="7" customFormat="1" x14ac:dyDescent="0.15">
      <c r="A996" s="46"/>
      <c r="C996" s="12"/>
      <c r="L996" s="8"/>
    </row>
    <row r="997" spans="1:12" s="7" customFormat="1" x14ac:dyDescent="0.15">
      <c r="A997" s="45" t="s">
        <v>606</v>
      </c>
      <c r="B997" s="10" t="s">
        <v>78</v>
      </c>
      <c r="C997" s="12"/>
      <c r="L997" s="8"/>
    </row>
    <row r="998" spans="1:12" s="7" customFormat="1" x14ac:dyDescent="0.15">
      <c r="A998" s="46"/>
      <c r="C998" s="12"/>
      <c r="L998" s="8"/>
    </row>
    <row r="999" spans="1:12" s="7" customFormat="1" x14ac:dyDescent="0.15">
      <c r="A999" s="46"/>
      <c r="B999" s="23" t="s">
        <v>79</v>
      </c>
      <c r="C999" s="12"/>
      <c r="L999" s="8"/>
    </row>
    <row r="1000" spans="1:12" s="7" customFormat="1" x14ac:dyDescent="0.15">
      <c r="A1000" s="46"/>
      <c r="B1000" s="7" t="s">
        <v>80</v>
      </c>
      <c r="C1000" s="12"/>
      <c r="L1000" s="8"/>
    </row>
    <row r="1001" spans="1:12" s="7" customFormat="1" x14ac:dyDescent="0.15">
      <c r="A1001" s="46"/>
      <c r="B1001" s="7" t="s">
        <v>81</v>
      </c>
      <c r="C1001" s="12"/>
      <c r="L1001" s="8"/>
    </row>
    <row r="1002" spans="1:12" s="7" customFormat="1" x14ac:dyDescent="0.15">
      <c r="A1002" s="46"/>
      <c r="B1002" s="7" t="s">
        <v>82</v>
      </c>
      <c r="C1002" s="12"/>
      <c r="L1002" s="8"/>
    </row>
    <row r="1003" spans="1:12" s="7" customFormat="1" x14ac:dyDescent="0.15">
      <c r="A1003" s="46"/>
      <c r="B1003" s="7" t="s">
        <v>83</v>
      </c>
      <c r="C1003" s="12"/>
      <c r="L1003" s="8"/>
    </row>
    <row r="1004" spans="1:12" s="7" customFormat="1" x14ac:dyDescent="0.15">
      <c r="A1004" s="46" t="s">
        <v>60</v>
      </c>
      <c r="C1004" s="12"/>
      <c r="H1004" s="7" t="s">
        <v>794</v>
      </c>
      <c r="L1004" s="8"/>
    </row>
    <row r="1005" spans="1:12" s="7" customFormat="1" x14ac:dyDescent="0.15">
      <c r="A1005" s="46"/>
      <c r="B1005" s="23" t="s">
        <v>494</v>
      </c>
      <c r="C1005" s="12"/>
      <c r="L1005" s="8"/>
    </row>
    <row r="1006" spans="1:12" s="7" customFormat="1" x14ac:dyDescent="0.15">
      <c r="A1006" s="46"/>
      <c r="B1006" s="7" t="s">
        <v>495</v>
      </c>
      <c r="C1006" s="12"/>
      <c r="L1006" s="8"/>
    </row>
    <row r="1007" spans="1:12" s="7" customFormat="1" x14ac:dyDescent="0.15">
      <c r="A1007" s="46"/>
      <c r="B1007" s="7" t="s">
        <v>496</v>
      </c>
      <c r="C1007" s="12"/>
      <c r="L1007" s="8"/>
    </row>
    <row r="1008" spans="1:12" s="7" customFormat="1" x14ac:dyDescent="0.15">
      <c r="A1008" s="46"/>
      <c r="B1008" s="7" t="s">
        <v>497</v>
      </c>
      <c r="C1008" s="12"/>
      <c r="L1008" s="8"/>
    </row>
    <row r="1009" spans="1:12" s="7" customFormat="1" x14ac:dyDescent="0.15">
      <c r="A1009" s="46"/>
      <c r="B1009" s="7" t="s">
        <v>498</v>
      </c>
      <c r="C1009" s="12"/>
      <c r="L1009" s="8"/>
    </row>
    <row r="1010" spans="1:12" s="7" customFormat="1" x14ac:dyDescent="0.15">
      <c r="A1010" s="46"/>
      <c r="C1010" s="12"/>
      <c r="L1010" s="8"/>
    </row>
    <row r="1011" spans="1:12" s="7" customFormat="1" x14ac:dyDescent="0.15">
      <c r="A1011" s="46"/>
      <c r="B1011" s="23" t="s">
        <v>499</v>
      </c>
      <c r="C1011" s="12"/>
      <c r="L1011" s="8"/>
    </row>
    <row r="1012" spans="1:12" s="7" customFormat="1" x14ac:dyDescent="0.15">
      <c r="A1012" s="46"/>
      <c r="B1012" s="7" t="s">
        <v>500</v>
      </c>
      <c r="C1012" s="12"/>
      <c r="L1012" s="8"/>
    </row>
    <row r="1013" spans="1:12" s="7" customFormat="1" x14ac:dyDescent="0.15">
      <c r="A1013" s="46"/>
      <c r="C1013" s="12"/>
      <c r="L1013" s="18"/>
    </row>
    <row r="1014" spans="1:12" s="7" customFormat="1" x14ac:dyDescent="0.15">
      <c r="A1014" s="46"/>
      <c r="C1014" s="12"/>
      <c r="L1014" s="15"/>
    </row>
    <row r="1015" spans="1:12" s="7" customFormat="1" x14ac:dyDescent="0.15">
      <c r="A1015" s="46"/>
      <c r="C1015" s="12"/>
      <c r="F1015" s="10"/>
      <c r="H1015" s="10"/>
      <c r="I1015" s="42" t="s">
        <v>775</v>
      </c>
      <c r="L1015" s="8"/>
    </row>
    <row r="1016" spans="1:12" s="7" customFormat="1" x14ac:dyDescent="0.15">
      <c r="A1016" s="46"/>
      <c r="C1016" s="12"/>
      <c r="F1016" s="10"/>
      <c r="H1016" s="10"/>
      <c r="I1016" s="10"/>
      <c r="L1016" s="18"/>
    </row>
    <row r="1017" spans="1:12" x14ac:dyDescent="0.15">
      <c r="A1017" s="46"/>
      <c r="B1017" s="7"/>
      <c r="C1017" s="12"/>
      <c r="D1017" s="7"/>
      <c r="E1017" s="7"/>
      <c r="F1017" s="10"/>
      <c r="G1017" s="7"/>
      <c r="H1017" s="10"/>
      <c r="I1017" s="10"/>
      <c r="J1017" s="7"/>
      <c r="K1017" s="7"/>
      <c r="L1017" s="8"/>
    </row>
    <row r="1018" spans="1:12" x14ac:dyDescent="0.15">
      <c r="A1018" s="46"/>
      <c r="B1018" s="7"/>
      <c r="C1018" s="12"/>
      <c r="D1018" s="7"/>
      <c r="E1018" s="7"/>
      <c r="F1018" s="10"/>
      <c r="G1018" s="7"/>
      <c r="H1018" s="10"/>
      <c r="I1018" s="10"/>
      <c r="J1018" s="7"/>
      <c r="K1018" s="7"/>
      <c r="L1018" s="8"/>
    </row>
    <row r="1019" spans="1:12" x14ac:dyDescent="0.15">
      <c r="A1019" s="46"/>
      <c r="B1019" s="7"/>
      <c r="C1019" s="12"/>
      <c r="D1019" s="7"/>
      <c r="E1019" s="7"/>
      <c r="F1019" s="10"/>
      <c r="G1019" s="7"/>
      <c r="H1019" s="10"/>
      <c r="I1019" s="10"/>
      <c r="J1019" s="7"/>
      <c r="K1019" s="7"/>
      <c r="L1019" s="8"/>
    </row>
    <row r="1020" spans="1:12" x14ac:dyDescent="0.15">
      <c r="A1020" s="46"/>
      <c r="B1020" s="7"/>
      <c r="C1020" s="12"/>
      <c r="D1020" s="7"/>
      <c r="E1020" s="7"/>
      <c r="F1020" s="7"/>
      <c r="G1020" s="7"/>
      <c r="H1020" s="7"/>
      <c r="I1020" s="7"/>
      <c r="J1020" s="7"/>
      <c r="K1020" s="7"/>
      <c r="L1020" s="8"/>
    </row>
    <row r="1021" spans="1:12" x14ac:dyDescent="0.15">
      <c r="A1021" s="46"/>
      <c r="B1021" s="7"/>
      <c r="C1021" s="12"/>
      <c r="D1021" s="7"/>
      <c r="E1021" s="7"/>
      <c r="F1021" s="7"/>
      <c r="G1021" s="7"/>
      <c r="H1021" s="7"/>
      <c r="I1021" s="7"/>
      <c r="J1021" s="7"/>
      <c r="K1021" s="7"/>
      <c r="L1021" s="8"/>
    </row>
    <row r="1022" spans="1:12" x14ac:dyDescent="0.15">
      <c r="A1022" s="46"/>
      <c r="B1022" s="7"/>
      <c r="C1022" s="12"/>
      <c r="D1022" s="7"/>
      <c r="E1022" s="7"/>
      <c r="F1022" s="7"/>
      <c r="G1022" s="7"/>
      <c r="H1022" s="7"/>
      <c r="I1022" s="7"/>
      <c r="J1022" s="7"/>
      <c r="K1022" s="7"/>
      <c r="L1022" s="8"/>
    </row>
    <row r="1023" spans="1:12" x14ac:dyDescent="0.15">
      <c r="A1023" s="49"/>
      <c r="B1023" s="43"/>
      <c r="C1023" s="20"/>
      <c r="D1023" s="35"/>
      <c r="E1023" s="35"/>
      <c r="F1023" s="52" t="s">
        <v>334</v>
      </c>
      <c r="G1023" s="35"/>
      <c r="H1023" s="35"/>
      <c r="I1023" s="35"/>
      <c r="J1023" s="35"/>
      <c r="K1023" s="35"/>
      <c r="L1023" s="18"/>
    </row>
    <row r="1024" spans="1:12" x14ac:dyDescent="0.15">
      <c r="A1024" s="47"/>
      <c r="B1024" s="26"/>
      <c r="C1024" s="27"/>
      <c r="D1024" s="21"/>
      <c r="E1024" s="21"/>
      <c r="F1024" s="51"/>
      <c r="G1024" s="21"/>
      <c r="H1024" s="21"/>
      <c r="I1024" s="21"/>
      <c r="J1024" s="21"/>
      <c r="K1024" s="21"/>
      <c r="L1024" s="15"/>
    </row>
    <row r="1025" spans="1:12" x14ac:dyDescent="0.15">
      <c r="A1025" s="45" t="s">
        <v>575</v>
      </c>
      <c r="B1025" s="10" t="s">
        <v>183</v>
      </c>
      <c r="C1025" s="12"/>
      <c r="D1025" s="7"/>
      <c r="E1025" s="7"/>
      <c r="F1025" s="7"/>
      <c r="G1025" s="7"/>
      <c r="H1025" s="7"/>
      <c r="I1025" s="7"/>
      <c r="J1025" s="7"/>
      <c r="K1025" s="7"/>
      <c r="L1025" s="8"/>
    </row>
    <row r="1026" spans="1:12" s="7" customFormat="1" x14ac:dyDescent="0.15">
      <c r="A1026" s="46"/>
      <c r="C1026" s="12"/>
      <c r="L1026" s="8"/>
    </row>
    <row r="1027" spans="1:12" s="7" customFormat="1" x14ac:dyDescent="0.15">
      <c r="A1027" s="46"/>
      <c r="B1027" s="23" t="s">
        <v>184</v>
      </c>
      <c r="C1027" s="12"/>
      <c r="L1027" s="8"/>
    </row>
    <row r="1028" spans="1:12" s="7" customFormat="1" x14ac:dyDescent="0.15">
      <c r="A1028" s="46"/>
      <c r="B1028" s="7" t="s">
        <v>185</v>
      </c>
      <c r="C1028" s="12"/>
      <c r="L1028" s="8"/>
    </row>
    <row r="1029" spans="1:12" s="7" customFormat="1" x14ac:dyDescent="0.15">
      <c r="A1029" s="46"/>
      <c r="C1029" s="12"/>
      <c r="L1029" s="8"/>
    </row>
    <row r="1030" spans="1:12" s="7" customFormat="1" x14ac:dyDescent="0.15">
      <c r="A1030" s="46"/>
      <c r="B1030" s="23" t="s">
        <v>211</v>
      </c>
      <c r="C1030" s="12"/>
      <c r="L1030" s="8"/>
    </row>
    <row r="1031" spans="1:12" s="7" customFormat="1" x14ac:dyDescent="0.15">
      <c r="A1031" s="46"/>
      <c r="B1031" s="23" t="s">
        <v>212</v>
      </c>
      <c r="C1031" s="12" t="s">
        <v>213</v>
      </c>
      <c r="L1031" s="8"/>
    </row>
    <row r="1032" spans="1:12" s="7" customFormat="1" x14ac:dyDescent="0.15">
      <c r="A1032" s="46"/>
      <c r="B1032" s="7" t="s">
        <v>214</v>
      </c>
      <c r="C1032" s="12"/>
      <c r="L1032" s="8"/>
    </row>
    <row r="1033" spans="1:12" s="7" customFormat="1" x14ac:dyDescent="0.15">
      <c r="A1033" s="46"/>
      <c r="C1033" s="12"/>
      <c r="L1033" s="8"/>
    </row>
    <row r="1034" spans="1:12" s="7" customFormat="1" x14ac:dyDescent="0.15">
      <c r="A1034" s="46" t="s">
        <v>215</v>
      </c>
      <c r="B1034" s="11" t="s">
        <v>216</v>
      </c>
      <c r="C1034" s="12"/>
      <c r="L1034" s="8"/>
    </row>
    <row r="1035" spans="1:12" s="7" customFormat="1" x14ac:dyDescent="0.15">
      <c r="A1035" s="46"/>
      <c r="C1035" s="12"/>
      <c r="L1035" s="8"/>
    </row>
    <row r="1036" spans="1:12" s="7" customFormat="1" x14ac:dyDescent="0.15">
      <c r="A1036" s="45" t="s">
        <v>584</v>
      </c>
      <c r="B1036" s="10" t="s">
        <v>217</v>
      </c>
      <c r="C1036" s="12"/>
      <c r="L1036" s="8"/>
    </row>
    <row r="1037" spans="1:12" s="7" customFormat="1" x14ac:dyDescent="0.15">
      <c r="A1037" s="46"/>
      <c r="C1037" s="12"/>
      <c r="L1037" s="8"/>
    </row>
    <row r="1038" spans="1:12" s="7" customFormat="1" x14ac:dyDescent="0.15">
      <c r="A1038" s="46"/>
      <c r="B1038" s="23" t="s">
        <v>218</v>
      </c>
      <c r="C1038" s="12"/>
      <c r="L1038" s="8"/>
    </row>
    <row r="1039" spans="1:12" s="7" customFormat="1" x14ac:dyDescent="0.15">
      <c r="A1039" s="46"/>
      <c r="B1039" s="7" t="s">
        <v>388</v>
      </c>
      <c r="C1039" s="12"/>
      <c r="L1039" s="8"/>
    </row>
    <row r="1040" spans="1:12" s="7" customFormat="1" x14ac:dyDescent="0.15">
      <c r="A1040" s="46"/>
      <c r="B1040" s="7" t="s">
        <v>389</v>
      </c>
      <c r="C1040" s="12"/>
      <c r="L1040" s="8"/>
    </row>
    <row r="1041" spans="1:12" s="7" customFormat="1" x14ac:dyDescent="0.15">
      <c r="A1041" s="46"/>
      <c r="B1041" s="7" t="s">
        <v>390</v>
      </c>
      <c r="C1041" s="12"/>
      <c r="L1041" s="8"/>
    </row>
    <row r="1042" spans="1:12" s="7" customFormat="1" x14ac:dyDescent="0.15">
      <c r="A1042" s="46"/>
      <c r="C1042" s="12"/>
      <c r="L1042" s="8"/>
    </row>
    <row r="1043" spans="1:12" s="7" customFormat="1" x14ac:dyDescent="0.15">
      <c r="A1043" s="46"/>
      <c r="B1043" s="23" t="s">
        <v>391</v>
      </c>
      <c r="C1043" s="12"/>
      <c r="L1043" s="8"/>
    </row>
    <row r="1044" spans="1:12" s="7" customFormat="1" x14ac:dyDescent="0.15">
      <c r="A1044" s="46"/>
      <c r="B1044" s="7" t="s">
        <v>392</v>
      </c>
      <c r="C1044" s="12"/>
      <c r="L1044" s="8"/>
    </row>
    <row r="1045" spans="1:12" s="7" customFormat="1" x14ac:dyDescent="0.15">
      <c r="A1045" s="46"/>
      <c r="B1045" s="7" t="s">
        <v>393</v>
      </c>
      <c r="C1045" s="12"/>
      <c r="L1045" s="8"/>
    </row>
    <row r="1046" spans="1:12" s="7" customFormat="1" x14ac:dyDescent="0.15">
      <c r="A1046" s="46"/>
      <c r="C1046" s="12"/>
      <c r="L1046" s="8"/>
    </row>
    <row r="1047" spans="1:12" s="7" customFormat="1" x14ac:dyDescent="0.15">
      <c r="A1047" s="46"/>
      <c r="B1047" s="23" t="s">
        <v>394</v>
      </c>
      <c r="C1047" s="12"/>
      <c r="L1047" s="8"/>
    </row>
    <row r="1048" spans="1:12" s="7" customFormat="1" x14ac:dyDescent="0.15">
      <c r="A1048" s="46"/>
      <c r="B1048" s="7" t="s">
        <v>395</v>
      </c>
      <c r="C1048" s="12"/>
      <c r="L1048" s="8"/>
    </row>
    <row r="1049" spans="1:12" s="7" customFormat="1" x14ac:dyDescent="0.15">
      <c r="A1049" s="46"/>
      <c r="B1049" s="7" t="s">
        <v>396</v>
      </c>
      <c r="C1049" s="12"/>
      <c r="L1049" s="8"/>
    </row>
    <row r="1050" spans="1:12" s="7" customFormat="1" x14ac:dyDescent="0.15">
      <c r="A1050" s="46"/>
      <c r="C1050" s="12"/>
      <c r="L1050" s="8"/>
    </row>
    <row r="1051" spans="1:12" s="7" customFormat="1" x14ac:dyDescent="0.15">
      <c r="A1051" s="46"/>
      <c r="B1051" s="23" t="s">
        <v>397</v>
      </c>
      <c r="C1051" s="12"/>
      <c r="L1051" s="8"/>
    </row>
    <row r="1052" spans="1:12" s="7" customFormat="1" x14ac:dyDescent="0.15">
      <c r="A1052" s="46"/>
      <c r="B1052" s="7" t="s">
        <v>362</v>
      </c>
      <c r="C1052" s="12"/>
      <c r="L1052" s="8"/>
    </row>
    <row r="1053" spans="1:12" s="7" customFormat="1" x14ac:dyDescent="0.15">
      <c r="A1053" s="46"/>
      <c r="C1053" s="12"/>
      <c r="L1053" s="8"/>
    </row>
    <row r="1054" spans="1:12" s="7" customFormat="1" x14ac:dyDescent="0.15">
      <c r="A1054" s="46"/>
      <c r="B1054" s="23" t="s">
        <v>398</v>
      </c>
      <c r="C1054" s="12"/>
      <c r="L1054" s="8"/>
    </row>
    <row r="1055" spans="1:12" s="7" customFormat="1" x14ac:dyDescent="0.15">
      <c r="A1055" s="46"/>
      <c r="C1055" s="12"/>
      <c r="L1055" s="8"/>
    </row>
    <row r="1056" spans="1:12" s="7" customFormat="1" x14ac:dyDescent="0.15">
      <c r="A1056" s="45" t="s">
        <v>263</v>
      </c>
      <c r="B1056" s="10" t="s">
        <v>399</v>
      </c>
      <c r="C1056" s="12"/>
      <c r="L1056" s="8"/>
    </row>
    <row r="1057" spans="1:12" s="7" customFormat="1" x14ac:dyDescent="0.15">
      <c r="A1057" s="46"/>
      <c r="C1057" s="12"/>
      <c r="L1057" s="8"/>
    </row>
    <row r="1058" spans="1:12" s="7" customFormat="1" x14ac:dyDescent="0.15">
      <c r="A1058" s="46"/>
      <c r="B1058" s="23" t="s">
        <v>400</v>
      </c>
      <c r="C1058" s="12"/>
      <c r="L1058" s="8"/>
    </row>
    <row r="1059" spans="1:12" s="7" customFormat="1" x14ac:dyDescent="0.15">
      <c r="A1059" s="46"/>
      <c r="B1059" s="7" t="s">
        <v>401</v>
      </c>
      <c r="C1059" s="12"/>
      <c r="L1059" s="8"/>
    </row>
    <row r="1060" spans="1:12" s="7" customFormat="1" x14ac:dyDescent="0.15">
      <c r="A1060" s="46"/>
      <c r="B1060" s="7" t="s">
        <v>402</v>
      </c>
      <c r="C1060" s="12"/>
      <c r="L1060" s="8"/>
    </row>
    <row r="1061" spans="1:12" s="7" customFormat="1" x14ac:dyDescent="0.15">
      <c r="A1061" s="46"/>
      <c r="C1061" s="12"/>
      <c r="L1061" s="8"/>
    </row>
    <row r="1062" spans="1:12" s="7" customFormat="1" x14ac:dyDescent="0.15">
      <c r="A1062" s="45" t="s">
        <v>778</v>
      </c>
      <c r="B1062" s="10" t="s">
        <v>403</v>
      </c>
      <c r="C1062" s="12"/>
      <c r="L1062" s="8"/>
    </row>
    <row r="1063" spans="1:12" s="7" customFormat="1" x14ac:dyDescent="0.15">
      <c r="A1063" s="46"/>
      <c r="C1063" s="12"/>
      <c r="L1063" s="8"/>
    </row>
    <row r="1064" spans="1:12" s="7" customFormat="1" x14ac:dyDescent="0.15">
      <c r="A1064" s="46"/>
      <c r="B1064" s="23" t="s">
        <v>404</v>
      </c>
      <c r="C1064" s="12"/>
      <c r="L1064" s="8"/>
    </row>
    <row r="1065" spans="1:12" s="7" customFormat="1" x14ac:dyDescent="0.15">
      <c r="A1065" s="46"/>
      <c r="B1065" s="7" t="s">
        <v>405</v>
      </c>
      <c r="C1065" s="12"/>
      <c r="L1065" s="8"/>
    </row>
    <row r="1066" spans="1:12" s="7" customFormat="1" x14ac:dyDescent="0.15">
      <c r="A1066" s="46"/>
      <c r="C1066" s="12"/>
      <c r="L1066" s="8"/>
    </row>
    <row r="1067" spans="1:12" s="7" customFormat="1" x14ac:dyDescent="0.15">
      <c r="A1067" s="46"/>
      <c r="B1067" s="23" t="s">
        <v>406</v>
      </c>
      <c r="C1067" s="12"/>
      <c r="L1067" s="8"/>
    </row>
    <row r="1068" spans="1:12" s="7" customFormat="1" x14ac:dyDescent="0.15">
      <c r="A1068" s="46" t="s">
        <v>407</v>
      </c>
      <c r="B1068" s="7" t="s">
        <v>408</v>
      </c>
      <c r="C1068" s="12"/>
      <c r="L1068" s="8"/>
    </row>
    <row r="1069" spans="1:12" s="7" customFormat="1" x14ac:dyDescent="0.15">
      <c r="A1069" s="46"/>
      <c r="C1069" s="12"/>
      <c r="L1069" s="8"/>
    </row>
    <row r="1070" spans="1:12" s="7" customFormat="1" x14ac:dyDescent="0.15">
      <c r="A1070" s="45" t="s">
        <v>381</v>
      </c>
      <c r="B1070" s="10" t="s">
        <v>409</v>
      </c>
      <c r="C1070" s="12"/>
      <c r="L1070" s="8"/>
    </row>
    <row r="1071" spans="1:12" s="7" customFormat="1" x14ac:dyDescent="0.15">
      <c r="A1071" s="46"/>
      <c r="C1071" s="12"/>
      <c r="L1071" s="8"/>
    </row>
    <row r="1072" spans="1:12" s="7" customFormat="1" x14ac:dyDescent="0.15">
      <c r="A1072" s="46"/>
      <c r="B1072" s="23" t="s">
        <v>410</v>
      </c>
      <c r="C1072" s="12"/>
      <c r="L1072" s="8"/>
    </row>
    <row r="1073" spans="1:12" s="7" customFormat="1" x14ac:dyDescent="0.15">
      <c r="A1073" s="46"/>
      <c r="B1073" s="7" t="s">
        <v>411</v>
      </c>
      <c r="C1073" s="12"/>
      <c r="L1073" s="8"/>
    </row>
    <row r="1074" spans="1:12" s="7" customFormat="1" x14ac:dyDescent="0.15">
      <c r="A1074" s="46"/>
      <c r="B1074" s="7" t="s">
        <v>412</v>
      </c>
      <c r="C1074" s="12"/>
      <c r="L1074" s="8"/>
    </row>
    <row r="1075" spans="1:12" s="7" customFormat="1" x14ac:dyDescent="0.15">
      <c r="A1075" s="46"/>
      <c r="B1075" s="7" t="s">
        <v>413</v>
      </c>
      <c r="C1075" s="12"/>
      <c r="L1075" s="8"/>
    </row>
    <row r="1076" spans="1:12" s="7" customFormat="1" x14ac:dyDescent="0.15">
      <c r="A1076" s="46"/>
      <c r="B1076" s="7" t="s">
        <v>414</v>
      </c>
      <c r="C1076" s="12"/>
      <c r="L1076" s="8"/>
    </row>
    <row r="1077" spans="1:12" s="7" customFormat="1" x14ac:dyDescent="0.15">
      <c r="A1077" s="46"/>
      <c r="C1077" s="12"/>
      <c r="L1077" s="8"/>
    </row>
    <row r="1078" spans="1:12" s="7" customFormat="1" x14ac:dyDescent="0.15">
      <c r="A1078" s="45" t="s">
        <v>226</v>
      </c>
      <c r="B1078" s="10" t="s">
        <v>415</v>
      </c>
      <c r="C1078" s="24"/>
      <c r="D1078" s="10"/>
      <c r="E1078" s="10"/>
      <c r="F1078" s="10"/>
      <c r="G1078" s="10"/>
      <c r="H1078" s="10"/>
      <c r="I1078" s="10"/>
      <c r="J1078" s="10"/>
      <c r="K1078" s="10"/>
      <c r="L1078" s="13"/>
    </row>
    <row r="1079" spans="1:12" s="10" customFormat="1" x14ac:dyDescent="0.15">
      <c r="A1079" s="46"/>
      <c r="B1079" s="7"/>
      <c r="C1079" s="12"/>
      <c r="D1079" s="7"/>
      <c r="E1079" s="7"/>
      <c r="F1079" s="7"/>
      <c r="G1079" s="7"/>
      <c r="H1079" s="7"/>
      <c r="I1079" s="7"/>
      <c r="J1079" s="7"/>
      <c r="K1079" s="7"/>
      <c r="L1079" s="8"/>
    </row>
    <row r="1080" spans="1:12" s="7" customFormat="1" x14ac:dyDescent="0.15">
      <c r="A1080" s="46"/>
      <c r="B1080" s="7" t="s">
        <v>416</v>
      </c>
      <c r="C1080" s="12"/>
      <c r="L1080" s="8"/>
    </row>
    <row r="1081" spans="1:12" s="7" customFormat="1" x14ac:dyDescent="0.15">
      <c r="A1081" s="46"/>
      <c r="B1081" s="7" t="s">
        <v>417</v>
      </c>
      <c r="C1081" s="12"/>
      <c r="L1081" s="8"/>
    </row>
    <row r="1082" spans="1:12" s="7" customFormat="1" x14ac:dyDescent="0.15">
      <c r="A1082" s="46"/>
      <c r="B1082" s="7" t="s">
        <v>418</v>
      </c>
      <c r="C1082" s="12"/>
      <c r="L1082" s="8"/>
    </row>
    <row r="1083" spans="1:12" s="7" customFormat="1" x14ac:dyDescent="0.15">
      <c r="A1083" s="46"/>
      <c r="B1083" s="7" t="s">
        <v>419</v>
      </c>
      <c r="C1083" s="12"/>
      <c r="L1083" s="8"/>
    </row>
    <row r="1084" spans="1:12" s="7" customFormat="1" x14ac:dyDescent="0.15">
      <c r="A1084" s="46"/>
      <c r="C1084" s="12"/>
      <c r="L1084" s="8"/>
    </row>
    <row r="1085" spans="1:12" s="7" customFormat="1" x14ac:dyDescent="0.15">
      <c r="A1085" s="46"/>
      <c r="B1085" s="7" t="s">
        <v>420</v>
      </c>
      <c r="C1085" s="12"/>
      <c r="E1085" s="35"/>
      <c r="F1085" s="35"/>
      <c r="G1085" s="35"/>
      <c r="L1085" s="8"/>
    </row>
    <row r="1086" spans="1:12" s="7" customFormat="1" x14ac:dyDescent="0.15">
      <c r="A1086" s="46"/>
      <c r="B1086" s="7" t="s">
        <v>421</v>
      </c>
      <c r="C1086" s="12"/>
      <c r="L1086" s="8"/>
    </row>
    <row r="1087" spans="1:12" s="7" customFormat="1" x14ac:dyDescent="0.15">
      <c r="A1087" s="46"/>
      <c r="C1087" s="12"/>
      <c r="F1087" s="10"/>
      <c r="H1087" s="10"/>
      <c r="I1087" s="10"/>
      <c r="J1087" s="10"/>
      <c r="L1087" s="15"/>
    </row>
    <row r="1088" spans="1:12" x14ac:dyDescent="0.15">
      <c r="A1088" s="46"/>
      <c r="B1088" s="7"/>
      <c r="C1088" s="12"/>
      <c r="D1088" s="7"/>
      <c r="E1088" s="7"/>
      <c r="F1088" s="7"/>
      <c r="G1088" s="7"/>
      <c r="H1088" s="7"/>
      <c r="I1088" s="42" t="s">
        <v>775</v>
      </c>
      <c r="J1088" s="7"/>
      <c r="K1088" s="7"/>
      <c r="L1088" s="9"/>
    </row>
    <row r="1089" spans="1:12" x14ac:dyDescent="0.15">
      <c r="A1089" s="46"/>
      <c r="B1089" s="7"/>
      <c r="C1089" s="12"/>
      <c r="D1089" s="7"/>
      <c r="E1089" s="7"/>
      <c r="F1089" s="10"/>
      <c r="G1089" s="7"/>
      <c r="H1089" s="10"/>
      <c r="I1089" s="10"/>
      <c r="J1089" s="7"/>
      <c r="K1089" s="7"/>
      <c r="L1089" s="18"/>
    </row>
    <row r="1090" spans="1:12" x14ac:dyDescent="0.15">
      <c r="A1090" s="49"/>
      <c r="B1090" s="43"/>
      <c r="C1090" s="20"/>
      <c r="D1090" s="35"/>
      <c r="E1090" s="35"/>
      <c r="F1090" s="52" t="s">
        <v>335</v>
      </c>
      <c r="G1090" s="35"/>
      <c r="H1090" s="35"/>
      <c r="I1090" s="35"/>
      <c r="J1090" s="35"/>
      <c r="K1090" s="35"/>
      <c r="L1090" s="18"/>
    </row>
    <row r="1091" spans="1:12" x14ac:dyDescent="0.15">
      <c r="A1091" s="47"/>
      <c r="B1091" s="26"/>
      <c r="C1091" s="27"/>
      <c r="D1091" s="21"/>
      <c r="E1091" s="21"/>
      <c r="F1091" s="51"/>
      <c r="G1091" s="21"/>
      <c r="H1091" s="21"/>
      <c r="I1091" s="21"/>
      <c r="J1091" s="21"/>
      <c r="K1091" s="21"/>
      <c r="L1091" s="15"/>
    </row>
    <row r="1092" spans="1:12" x14ac:dyDescent="0.15">
      <c r="A1092" s="46" t="s">
        <v>422</v>
      </c>
      <c r="B1092" s="16" t="s">
        <v>423</v>
      </c>
      <c r="C1092" s="12"/>
      <c r="D1092" s="7"/>
      <c r="E1092" s="7"/>
      <c r="F1092" s="7"/>
      <c r="G1092" s="7"/>
      <c r="H1092" s="7"/>
      <c r="I1092" s="7"/>
      <c r="J1092" s="7"/>
      <c r="K1092" s="7"/>
      <c r="L1092" s="8"/>
    </row>
    <row r="1093" spans="1:12" s="7" customFormat="1" x14ac:dyDescent="0.15">
      <c r="A1093" s="46"/>
      <c r="C1093" s="12"/>
      <c r="L1093" s="8"/>
    </row>
    <row r="1094" spans="1:12" s="7" customFormat="1" x14ac:dyDescent="0.15">
      <c r="A1094" s="45" t="s">
        <v>575</v>
      </c>
      <c r="B1094" s="10" t="s">
        <v>424</v>
      </c>
      <c r="C1094" s="12"/>
      <c r="L1094" s="8"/>
    </row>
    <row r="1095" spans="1:12" s="7" customFormat="1" x14ac:dyDescent="0.15">
      <c r="A1095" s="46"/>
      <c r="C1095" s="12"/>
      <c r="L1095" s="8"/>
    </row>
    <row r="1096" spans="1:12" s="7" customFormat="1" x14ac:dyDescent="0.15">
      <c r="A1096" s="46"/>
      <c r="B1096" s="23" t="s">
        <v>425</v>
      </c>
      <c r="C1096" s="12"/>
      <c r="L1096" s="8"/>
    </row>
    <row r="1097" spans="1:12" s="7" customFormat="1" x14ac:dyDescent="0.15">
      <c r="A1097" s="46"/>
      <c r="B1097" s="7" t="s">
        <v>426</v>
      </c>
      <c r="C1097" s="12"/>
      <c r="L1097" s="8"/>
    </row>
    <row r="1098" spans="1:12" s="7" customFormat="1" x14ac:dyDescent="0.15">
      <c r="A1098" s="46"/>
      <c r="B1098" s="7" t="s">
        <v>427</v>
      </c>
      <c r="C1098" s="12"/>
      <c r="L1098" s="8"/>
    </row>
    <row r="1099" spans="1:12" s="7" customFormat="1" x14ac:dyDescent="0.15">
      <c r="A1099" s="46"/>
      <c r="B1099" s="7" t="s">
        <v>428</v>
      </c>
      <c r="C1099" s="12"/>
      <c r="L1099" s="8"/>
    </row>
    <row r="1100" spans="1:12" s="7" customFormat="1" x14ac:dyDescent="0.15">
      <c r="A1100" s="46"/>
      <c r="B1100" s="7" t="s">
        <v>429</v>
      </c>
      <c r="C1100" s="12"/>
      <c r="L1100" s="8"/>
    </row>
    <row r="1101" spans="1:12" s="7" customFormat="1" x14ac:dyDescent="0.15">
      <c r="A1101" s="46"/>
      <c r="B1101" s="7" t="s">
        <v>430</v>
      </c>
      <c r="C1101" s="12"/>
      <c r="L1101" s="8"/>
    </row>
    <row r="1102" spans="1:12" s="7" customFormat="1" x14ac:dyDescent="0.15">
      <c r="A1102" s="46"/>
      <c r="B1102" s="7" t="s">
        <v>431</v>
      </c>
      <c r="C1102" s="12"/>
      <c r="L1102" s="8"/>
    </row>
    <row r="1103" spans="1:12" s="7" customFormat="1" x14ac:dyDescent="0.15">
      <c r="A1103" s="46"/>
      <c r="B1103" s="7" t="s">
        <v>432</v>
      </c>
      <c r="C1103" s="12"/>
      <c r="L1103" s="8"/>
    </row>
    <row r="1104" spans="1:12" s="7" customFormat="1" x14ac:dyDescent="0.15">
      <c r="A1104" s="46"/>
      <c r="B1104" s="7" t="s">
        <v>433</v>
      </c>
      <c r="C1104" s="12"/>
      <c r="L1104" s="8"/>
    </row>
    <row r="1105" spans="1:12" s="7" customFormat="1" x14ac:dyDescent="0.15">
      <c r="A1105" s="46"/>
      <c r="C1105" s="12"/>
      <c r="L1105" s="8"/>
    </row>
    <row r="1106" spans="1:12" s="7" customFormat="1" x14ac:dyDescent="0.15">
      <c r="A1106" s="45" t="s">
        <v>595</v>
      </c>
      <c r="B1106" s="10" t="s">
        <v>434</v>
      </c>
      <c r="C1106" s="12"/>
      <c r="L1106" s="8"/>
    </row>
    <row r="1107" spans="1:12" s="7" customFormat="1" x14ac:dyDescent="0.15">
      <c r="A1107" s="46"/>
      <c r="C1107" s="12"/>
      <c r="L1107" s="8"/>
    </row>
    <row r="1108" spans="1:12" s="7" customFormat="1" x14ac:dyDescent="0.15">
      <c r="A1108" s="46"/>
      <c r="B1108" s="23" t="s">
        <v>435</v>
      </c>
      <c r="C1108" s="12"/>
      <c r="L1108" s="8"/>
    </row>
    <row r="1109" spans="1:12" s="7" customFormat="1" x14ac:dyDescent="0.15">
      <c r="A1109" s="46"/>
      <c r="B1109" s="7" t="s">
        <v>436</v>
      </c>
      <c r="C1109" s="12"/>
      <c r="L1109" s="8"/>
    </row>
    <row r="1110" spans="1:12" s="7" customFormat="1" x14ac:dyDescent="0.15">
      <c r="A1110" s="46"/>
      <c r="B1110" s="7" t="s">
        <v>437</v>
      </c>
      <c r="C1110" s="12"/>
      <c r="L1110" s="8"/>
    </row>
    <row r="1111" spans="1:12" s="7" customFormat="1" x14ac:dyDescent="0.15">
      <c r="A1111" s="46"/>
      <c r="C1111" s="12"/>
      <c r="L1111" s="8"/>
    </row>
    <row r="1112" spans="1:12" s="7" customFormat="1" x14ac:dyDescent="0.15">
      <c r="A1112" s="45" t="s">
        <v>749</v>
      </c>
      <c r="B1112" s="10" t="s">
        <v>438</v>
      </c>
      <c r="C1112" s="12"/>
      <c r="L1112" s="8"/>
    </row>
    <row r="1113" spans="1:12" s="7" customFormat="1" x14ac:dyDescent="0.15">
      <c r="A1113" s="46"/>
      <c r="C1113" s="12"/>
      <c r="L1113" s="8"/>
    </row>
    <row r="1114" spans="1:12" s="7" customFormat="1" x14ac:dyDescent="0.15">
      <c r="A1114" s="46"/>
      <c r="B1114" s="23" t="s">
        <v>439</v>
      </c>
      <c r="C1114" s="12"/>
      <c r="L1114" s="8"/>
    </row>
    <row r="1115" spans="1:12" s="7" customFormat="1" x14ac:dyDescent="0.15">
      <c r="A1115" s="46"/>
      <c r="B1115" s="7" t="s">
        <v>440</v>
      </c>
      <c r="C1115" s="12"/>
      <c r="L1115" s="8"/>
    </row>
    <row r="1116" spans="1:12" s="7" customFormat="1" x14ac:dyDescent="0.15">
      <c r="A1116" s="46"/>
      <c r="B1116" s="7" t="s">
        <v>441</v>
      </c>
      <c r="C1116" s="12"/>
      <c r="L1116" s="8"/>
    </row>
    <row r="1117" spans="1:12" s="7" customFormat="1" x14ac:dyDescent="0.15">
      <c r="A1117" s="46"/>
      <c r="B1117" s="7" t="s">
        <v>442</v>
      </c>
      <c r="C1117" s="12"/>
      <c r="L1117" s="8"/>
    </row>
    <row r="1118" spans="1:12" s="7" customFormat="1" x14ac:dyDescent="0.15">
      <c r="A1118" s="46"/>
      <c r="C1118" s="12"/>
      <c r="L1118" s="8"/>
    </row>
    <row r="1119" spans="1:12" s="7" customFormat="1" x14ac:dyDescent="0.15">
      <c r="A1119" s="45" t="s">
        <v>606</v>
      </c>
      <c r="B1119" s="10" t="s">
        <v>443</v>
      </c>
      <c r="C1119" s="12"/>
      <c r="L1119" s="8"/>
    </row>
    <row r="1120" spans="1:12" s="7" customFormat="1" x14ac:dyDescent="0.15">
      <c r="A1120" s="46"/>
      <c r="C1120" s="12"/>
      <c r="L1120" s="8"/>
    </row>
    <row r="1121" spans="1:12" s="7" customFormat="1" x14ac:dyDescent="0.15">
      <c r="A1121" s="46"/>
      <c r="B1121" s="23" t="s">
        <v>444</v>
      </c>
      <c r="C1121" s="12"/>
      <c r="L1121" s="8"/>
    </row>
    <row r="1122" spans="1:12" s="7" customFormat="1" x14ac:dyDescent="0.15">
      <c r="A1122" s="46"/>
      <c r="B1122" s="7" t="s">
        <v>445</v>
      </c>
      <c r="C1122" s="12"/>
      <c r="L1122" s="8"/>
    </row>
    <row r="1123" spans="1:12" s="7" customFormat="1" x14ac:dyDescent="0.15">
      <c r="A1123" s="46"/>
      <c r="B1123" s="7" t="s">
        <v>446</v>
      </c>
      <c r="C1123" s="12"/>
      <c r="L1123" s="8"/>
    </row>
    <row r="1124" spans="1:12" s="7" customFormat="1" x14ac:dyDescent="0.15">
      <c r="A1124" s="46"/>
      <c r="C1124" s="12"/>
      <c r="L1124" s="8"/>
    </row>
    <row r="1125" spans="1:12" s="7" customFormat="1" x14ac:dyDescent="0.15">
      <c r="A1125" s="46"/>
      <c r="B1125" s="23" t="s">
        <v>447</v>
      </c>
      <c r="C1125" s="12"/>
      <c r="L1125" s="8"/>
    </row>
    <row r="1126" spans="1:12" s="7" customFormat="1" x14ac:dyDescent="0.15">
      <c r="A1126" s="46"/>
      <c r="B1126" s="7" t="s">
        <v>448</v>
      </c>
      <c r="C1126" s="12"/>
      <c r="L1126" s="8"/>
    </row>
    <row r="1127" spans="1:12" s="7" customFormat="1" x14ac:dyDescent="0.15">
      <c r="A1127" s="46"/>
      <c r="B1127" s="7" t="s">
        <v>449</v>
      </c>
      <c r="C1127" s="12"/>
      <c r="L1127" s="8"/>
    </row>
    <row r="1128" spans="1:12" s="7" customFormat="1" x14ac:dyDescent="0.15">
      <c r="A1128" s="46"/>
      <c r="C1128" s="12"/>
      <c r="L1128" s="8"/>
    </row>
    <row r="1129" spans="1:12" s="7" customFormat="1" x14ac:dyDescent="0.15">
      <c r="A1129" s="46"/>
      <c r="B1129" s="23" t="s">
        <v>450</v>
      </c>
      <c r="C1129" s="12"/>
      <c r="L1129" s="8"/>
    </row>
    <row r="1130" spans="1:12" s="7" customFormat="1" x14ac:dyDescent="0.15">
      <c r="A1130" s="46"/>
      <c r="B1130" s="7" t="s">
        <v>451</v>
      </c>
      <c r="C1130" s="12"/>
      <c r="L1130" s="8"/>
    </row>
    <row r="1131" spans="1:12" s="7" customFormat="1" x14ac:dyDescent="0.15">
      <c r="A1131" s="46"/>
      <c r="C1131" s="12"/>
      <c r="L1131" s="8"/>
    </row>
    <row r="1132" spans="1:12" s="7" customFormat="1" x14ac:dyDescent="0.15">
      <c r="A1132" s="46"/>
      <c r="B1132" s="23" t="s">
        <v>452</v>
      </c>
      <c r="C1132" s="12"/>
      <c r="L1132" s="8"/>
    </row>
    <row r="1133" spans="1:12" s="7" customFormat="1" x14ac:dyDescent="0.15">
      <c r="A1133" s="46"/>
      <c r="B1133" s="7" t="s">
        <v>453</v>
      </c>
      <c r="C1133" s="12"/>
      <c r="L1133" s="8"/>
    </row>
    <row r="1134" spans="1:12" s="7" customFormat="1" x14ac:dyDescent="0.15">
      <c r="A1134" s="46"/>
      <c r="B1134" s="7" t="s">
        <v>454</v>
      </c>
      <c r="C1134" s="12"/>
      <c r="L1134" s="8"/>
    </row>
    <row r="1135" spans="1:12" s="7" customFormat="1" x14ac:dyDescent="0.15">
      <c r="A1135" s="46"/>
      <c r="C1135" s="12"/>
      <c r="L1135" s="8"/>
    </row>
    <row r="1136" spans="1:12" s="7" customFormat="1" x14ac:dyDescent="0.15">
      <c r="A1136" s="46"/>
      <c r="B1136" s="23" t="s">
        <v>455</v>
      </c>
      <c r="C1136" s="12"/>
      <c r="L1136" s="8"/>
    </row>
    <row r="1137" spans="1:12" s="7" customFormat="1" x14ac:dyDescent="0.15">
      <c r="A1137" s="46"/>
      <c r="B1137" s="7" t="s">
        <v>456</v>
      </c>
      <c r="C1137" s="12"/>
      <c r="L1137" s="8"/>
    </row>
    <row r="1138" spans="1:12" s="7" customFormat="1" x14ac:dyDescent="0.15">
      <c r="A1138" s="46"/>
      <c r="C1138" s="12"/>
      <c r="L1138" s="8"/>
    </row>
    <row r="1139" spans="1:12" s="7" customFormat="1" x14ac:dyDescent="0.15">
      <c r="A1139" s="45" t="s">
        <v>381</v>
      </c>
      <c r="B1139" s="10" t="s">
        <v>228</v>
      </c>
      <c r="C1139" s="12"/>
      <c r="L1139" s="8"/>
    </row>
    <row r="1140" spans="1:12" s="7" customFormat="1" x14ac:dyDescent="0.15">
      <c r="A1140" s="46"/>
      <c r="C1140" s="12"/>
      <c r="L1140" s="8"/>
    </row>
    <row r="1141" spans="1:12" s="7" customFormat="1" x14ac:dyDescent="0.15">
      <c r="A1141" s="46"/>
      <c r="B1141" s="23" t="s">
        <v>229</v>
      </c>
      <c r="C1141" s="12"/>
      <c r="L1141" s="8"/>
    </row>
    <row r="1142" spans="1:12" s="7" customFormat="1" x14ac:dyDescent="0.15">
      <c r="A1142" s="46"/>
      <c r="B1142" s="7" t="s">
        <v>230</v>
      </c>
      <c r="C1142" s="12"/>
      <c r="L1142" s="8"/>
    </row>
    <row r="1143" spans="1:12" s="7" customFormat="1" x14ac:dyDescent="0.15">
      <c r="A1143" s="46"/>
      <c r="B1143" s="7" t="s">
        <v>231</v>
      </c>
      <c r="C1143" s="12"/>
      <c r="L1143" s="8"/>
    </row>
    <row r="1144" spans="1:12" s="7" customFormat="1" x14ac:dyDescent="0.15">
      <c r="A1144" s="46"/>
      <c r="C1144" s="12"/>
      <c r="L1144" s="8"/>
    </row>
    <row r="1145" spans="1:12" s="7" customFormat="1" x14ac:dyDescent="0.15">
      <c r="A1145" s="46"/>
      <c r="B1145" s="23" t="s">
        <v>232</v>
      </c>
      <c r="C1145" s="12"/>
      <c r="L1145" s="8"/>
    </row>
    <row r="1146" spans="1:12" s="7" customFormat="1" x14ac:dyDescent="0.15">
      <c r="A1146" s="46"/>
      <c r="B1146" s="7" t="s">
        <v>233</v>
      </c>
      <c r="C1146" s="12"/>
      <c r="L1146" s="8"/>
    </row>
    <row r="1147" spans="1:12" s="7" customFormat="1" x14ac:dyDescent="0.15">
      <c r="A1147" s="46"/>
      <c r="B1147" s="7" t="s">
        <v>234</v>
      </c>
      <c r="C1147" s="12"/>
      <c r="L1147" s="8"/>
    </row>
    <row r="1148" spans="1:12" s="7" customFormat="1" x14ac:dyDescent="0.15">
      <c r="A1148" s="46"/>
      <c r="C1148" s="12"/>
      <c r="L1148" s="8"/>
    </row>
    <row r="1149" spans="1:12" s="7" customFormat="1" x14ac:dyDescent="0.15">
      <c r="A1149" s="46"/>
      <c r="B1149" s="23" t="s">
        <v>235</v>
      </c>
      <c r="C1149" s="12"/>
      <c r="L1149" s="8"/>
    </row>
    <row r="1150" spans="1:12" s="7" customFormat="1" x14ac:dyDescent="0.15">
      <c r="A1150" s="46"/>
      <c r="B1150" s="7" t="s">
        <v>236</v>
      </c>
      <c r="C1150" s="12"/>
      <c r="L1150" s="8"/>
    </row>
    <row r="1151" spans="1:12" s="7" customFormat="1" x14ac:dyDescent="0.15">
      <c r="A1151" s="46"/>
      <c r="C1151" s="12"/>
      <c r="L1151" s="18"/>
    </row>
    <row r="1152" spans="1:12" s="7" customFormat="1" x14ac:dyDescent="0.15">
      <c r="A1152" s="46"/>
      <c r="C1152" s="12"/>
      <c r="L1152" s="15"/>
    </row>
    <row r="1153" spans="1:12" x14ac:dyDescent="0.15">
      <c r="A1153" s="46"/>
      <c r="B1153" s="7"/>
      <c r="C1153" s="12"/>
      <c r="D1153" s="7"/>
      <c r="E1153" s="7"/>
      <c r="F1153" s="10"/>
      <c r="G1153" s="7"/>
      <c r="H1153" s="10"/>
      <c r="I1153" s="42" t="s">
        <v>775</v>
      </c>
      <c r="J1153" s="7"/>
      <c r="K1153" s="7"/>
      <c r="L1153" s="8"/>
    </row>
    <row r="1154" spans="1:12" x14ac:dyDescent="0.15">
      <c r="A1154" s="46"/>
      <c r="B1154" s="7"/>
      <c r="C1154" s="12"/>
      <c r="D1154" s="7"/>
      <c r="E1154" s="7"/>
      <c r="F1154" s="10"/>
      <c r="G1154" s="7"/>
      <c r="H1154" s="10"/>
      <c r="I1154" s="10"/>
      <c r="J1154" s="10"/>
      <c r="K1154" s="7"/>
      <c r="L1154" s="18"/>
    </row>
    <row r="1155" spans="1:12" x14ac:dyDescent="0.15">
      <c r="A1155" s="46"/>
      <c r="B1155" s="7"/>
      <c r="C1155" s="12"/>
      <c r="D1155" s="7"/>
      <c r="E1155" s="7"/>
      <c r="F1155" s="10"/>
      <c r="G1155" s="7"/>
      <c r="H1155" s="10"/>
      <c r="I1155" s="10"/>
      <c r="J1155" s="10"/>
      <c r="K1155" s="7"/>
      <c r="L1155" s="8"/>
    </row>
    <row r="1156" spans="1:12" x14ac:dyDescent="0.15">
      <c r="A1156" s="46"/>
      <c r="B1156" s="7"/>
      <c r="C1156" s="12"/>
      <c r="D1156" s="7"/>
      <c r="E1156" s="7"/>
      <c r="F1156" s="7"/>
      <c r="G1156" s="7"/>
      <c r="H1156" s="7"/>
      <c r="I1156" s="7"/>
      <c r="J1156" s="7"/>
      <c r="K1156" s="7"/>
      <c r="L1156" s="8"/>
    </row>
    <row r="1157" spans="1:12" x14ac:dyDescent="0.15">
      <c r="A1157" s="49"/>
      <c r="B1157" s="43"/>
      <c r="C1157" s="20"/>
      <c r="D1157" s="35"/>
      <c r="E1157" s="35"/>
      <c r="F1157" s="52" t="s">
        <v>336</v>
      </c>
      <c r="G1157" s="35"/>
      <c r="H1157" s="35"/>
      <c r="I1157" s="35"/>
      <c r="J1157" s="35"/>
      <c r="K1157" s="35"/>
      <c r="L1157" s="18"/>
    </row>
    <row r="1158" spans="1:12" x14ac:dyDescent="0.15">
      <c r="A1158" s="47"/>
      <c r="B1158" s="26"/>
      <c r="C1158" s="27"/>
      <c r="D1158" s="21"/>
      <c r="E1158" s="21"/>
      <c r="F1158" s="51"/>
      <c r="G1158" s="21"/>
      <c r="H1158" s="21"/>
      <c r="I1158" s="21"/>
      <c r="J1158" s="21"/>
      <c r="K1158" s="21"/>
      <c r="L1158" s="15"/>
    </row>
    <row r="1159" spans="1:12" x14ac:dyDescent="0.15">
      <c r="A1159" s="45" t="s">
        <v>222</v>
      </c>
      <c r="B1159" s="10" t="s">
        <v>237</v>
      </c>
      <c r="C1159" s="12"/>
      <c r="D1159" s="7"/>
      <c r="E1159" s="7"/>
      <c r="F1159" s="7"/>
      <c r="G1159" s="7"/>
      <c r="H1159" s="7"/>
      <c r="I1159" s="7"/>
      <c r="J1159" s="7"/>
      <c r="K1159" s="7"/>
      <c r="L1159" s="8"/>
    </row>
    <row r="1160" spans="1:12" s="7" customFormat="1" x14ac:dyDescent="0.15">
      <c r="A1160" s="46"/>
      <c r="B1160" s="19"/>
      <c r="C1160" s="12"/>
      <c r="L1160" s="8"/>
    </row>
    <row r="1161" spans="1:12" s="7" customFormat="1" x14ac:dyDescent="0.15">
      <c r="A1161" s="46"/>
      <c r="B1161" s="7" t="s">
        <v>238</v>
      </c>
      <c r="C1161" s="12"/>
      <c r="K1161" s="6"/>
      <c r="L1161" s="9"/>
    </row>
    <row r="1162" spans="1:12" s="7" customFormat="1" x14ac:dyDescent="0.15">
      <c r="A1162" s="46"/>
      <c r="B1162" s="7" t="s">
        <v>239</v>
      </c>
      <c r="C1162" s="12"/>
      <c r="K1162" s="6"/>
      <c r="L1162" s="9"/>
    </row>
    <row r="1163" spans="1:12" s="7" customFormat="1" x14ac:dyDescent="0.15">
      <c r="A1163" s="46"/>
      <c r="B1163" s="7" t="s">
        <v>240</v>
      </c>
      <c r="C1163" s="12"/>
      <c r="K1163" s="6"/>
      <c r="L1163" s="9"/>
    </row>
    <row r="1164" spans="1:12" s="7" customFormat="1" x14ac:dyDescent="0.15">
      <c r="A1164" s="46"/>
      <c r="C1164" s="12"/>
      <c r="L1164" s="8"/>
    </row>
    <row r="1165" spans="1:12" s="7" customFormat="1" x14ac:dyDescent="0.15">
      <c r="A1165" s="46"/>
      <c r="C1165" s="12"/>
      <c r="L1165" s="8"/>
    </row>
    <row r="1166" spans="1:12" s="7" customFormat="1" ht="10.5" hidden="1" customHeight="1" x14ac:dyDescent="0.15">
      <c r="A1166" s="46"/>
      <c r="C1166" s="12"/>
      <c r="L1166" s="8"/>
    </row>
    <row r="1167" spans="1:12" s="7" customFormat="1" ht="10.5" hidden="1" customHeight="1" x14ac:dyDescent="0.15">
      <c r="A1167" s="46"/>
      <c r="B1167" s="7" t="s">
        <v>241</v>
      </c>
      <c r="C1167" s="12"/>
      <c r="L1167" s="8"/>
    </row>
    <row r="1168" spans="1:12" s="7" customFormat="1" ht="10.5" hidden="1" customHeight="1" x14ac:dyDescent="0.15">
      <c r="A1168" s="46"/>
      <c r="B1168" s="7" t="s">
        <v>242</v>
      </c>
      <c r="C1168" s="12"/>
      <c r="L1168" s="8"/>
    </row>
    <row r="1169" spans="1:12" s="7" customFormat="1" ht="10.5" hidden="1" customHeight="1" x14ac:dyDescent="0.15">
      <c r="A1169" s="46"/>
      <c r="B1169" s="7" t="s">
        <v>243</v>
      </c>
      <c r="C1169" s="12"/>
      <c r="L1169" s="8"/>
    </row>
    <row r="1170" spans="1:12" s="7" customFormat="1" ht="10.5" hidden="1" customHeight="1" x14ac:dyDescent="0.15">
      <c r="A1170" s="46"/>
      <c r="B1170" s="7" t="s">
        <v>244</v>
      </c>
      <c r="C1170" s="12"/>
      <c r="L1170" s="8"/>
    </row>
    <row r="1171" spans="1:12" s="7" customFormat="1" ht="10.5" hidden="1" customHeight="1" x14ac:dyDescent="0.15">
      <c r="A1171" s="46"/>
      <c r="B1171" s="7" t="s">
        <v>245</v>
      </c>
      <c r="C1171" s="12"/>
      <c r="L1171" s="8"/>
    </row>
    <row r="1172" spans="1:12" s="7" customFormat="1" ht="10.5" hidden="1" customHeight="1" x14ac:dyDescent="0.15">
      <c r="A1172" s="46"/>
      <c r="C1172" s="12"/>
      <c r="L1172" s="8"/>
    </row>
    <row r="1173" spans="1:12" s="7" customFormat="1" ht="10.5" hidden="1" customHeight="1" x14ac:dyDescent="0.15">
      <c r="A1173" s="46"/>
      <c r="B1173" s="7" t="s">
        <v>346</v>
      </c>
      <c r="F1173" s="12"/>
      <c r="G1173" s="12"/>
      <c r="L1173" s="8"/>
    </row>
    <row r="1174" spans="1:12" s="7" customFormat="1" x14ac:dyDescent="0.15">
      <c r="A1174" s="46"/>
      <c r="B1174" s="7" t="s">
        <v>347</v>
      </c>
      <c r="F1174" s="12"/>
      <c r="G1174" s="12"/>
      <c r="L1174" s="8"/>
    </row>
    <row r="1175" spans="1:12" s="7" customFormat="1" x14ac:dyDescent="0.15">
      <c r="A1175" s="46"/>
      <c r="B1175" s="7" t="s">
        <v>348</v>
      </c>
      <c r="F1175" s="12"/>
      <c r="G1175" s="12"/>
      <c r="L1175" s="8"/>
    </row>
    <row r="1176" spans="1:12" s="7" customFormat="1" x14ac:dyDescent="0.15">
      <c r="A1176" s="46"/>
      <c r="B1176" s="7" t="s">
        <v>349</v>
      </c>
      <c r="F1176" s="12"/>
      <c r="G1176" s="12"/>
      <c r="L1176" s="8"/>
    </row>
    <row r="1177" spans="1:12" s="7" customFormat="1" x14ac:dyDescent="0.15">
      <c r="A1177" s="46"/>
      <c r="C1177" s="12"/>
      <c r="L1177" s="8"/>
    </row>
    <row r="1178" spans="1:12" s="7" customFormat="1" x14ac:dyDescent="0.15">
      <c r="A1178" s="46"/>
      <c r="C1178" s="12"/>
      <c r="L1178" s="8"/>
    </row>
    <row r="1179" spans="1:12" s="7" customFormat="1" x14ac:dyDescent="0.15">
      <c r="A1179" s="45" t="s">
        <v>224</v>
      </c>
      <c r="B1179" s="10" t="s">
        <v>246</v>
      </c>
      <c r="C1179" s="12"/>
      <c r="L1179" s="8"/>
    </row>
    <row r="1180" spans="1:12" s="7" customFormat="1" x14ac:dyDescent="0.15">
      <c r="A1180" s="46"/>
      <c r="C1180" s="12"/>
      <c r="L1180" s="8"/>
    </row>
    <row r="1181" spans="1:12" s="7" customFormat="1" x14ac:dyDescent="0.15">
      <c r="A1181" s="46"/>
      <c r="B1181" s="23" t="s">
        <v>247</v>
      </c>
      <c r="C1181" s="12"/>
      <c r="L1181" s="8"/>
    </row>
    <row r="1182" spans="1:12" s="7" customFormat="1" x14ac:dyDescent="0.15">
      <c r="A1182" s="46"/>
      <c r="B1182" s="7" t="s">
        <v>248</v>
      </c>
      <c r="C1182" s="12"/>
      <c r="L1182" s="8"/>
    </row>
    <row r="1183" spans="1:12" s="7" customFormat="1" x14ac:dyDescent="0.15">
      <c r="A1183" s="45"/>
      <c r="B1183" s="10"/>
      <c r="C1183" s="12"/>
      <c r="L1183" s="8"/>
    </row>
    <row r="1184" spans="1:12" s="7" customFormat="1" ht="10.5" hidden="1" customHeight="1" x14ac:dyDescent="0.15">
      <c r="A1184" s="45" t="s">
        <v>788</v>
      </c>
      <c r="B1184" s="10" t="s">
        <v>249</v>
      </c>
      <c r="C1184" s="12"/>
      <c r="L1184" s="8"/>
    </row>
    <row r="1185" spans="1:12" s="7" customFormat="1" ht="10.5" hidden="1" customHeight="1" x14ac:dyDescent="0.15">
      <c r="A1185" s="46"/>
      <c r="C1185" s="12"/>
      <c r="L1185" s="8"/>
    </row>
    <row r="1186" spans="1:12" s="7" customFormat="1" ht="10.5" hidden="1" customHeight="1" x14ac:dyDescent="0.15">
      <c r="A1186" s="46"/>
      <c r="B1186" s="23" t="s">
        <v>250</v>
      </c>
      <c r="C1186" s="12"/>
      <c r="E1186" s="10"/>
      <c r="L1186" s="8"/>
    </row>
    <row r="1187" spans="1:12" s="7" customFormat="1" ht="10.5" hidden="1" customHeight="1" x14ac:dyDescent="0.15">
      <c r="A1187" s="46"/>
      <c r="B1187" s="7" t="s">
        <v>251</v>
      </c>
      <c r="C1187" s="12"/>
      <c r="L1187" s="8"/>
    </row>
    <row r="1188" spans="1:12" s="7" customFormat="1" ht="10.5" hidden="1" customHeight="1" x14ac:dyDescent="0.15">
      <c r="A1188" s="46"/>
      <c r="B1188" s="7" t="s">
        <v>252</v>
      </c>
      <c r="C1188" s="12"/>
      <c r="L1188" s="8"/>
    </row>
    <row r="1189" spans="1:12" s="7" customFormat="1" ht="10.5" hidden="1" customHeight="1" x14ac:dyDescent="0.15">
      <c r="A1189" s="46"/>
      <c r="B1189" s="7" t="s">
        <v>253</v>
      </c>
      <c r="C1189" s="12"/>
      <c r="L1189" s="8"/>
    </row>
    <row r="1190" spans="1:12" s="7" customFormat="1" ht="10.5" hidden="1" customHeight="1" x14ac:dyDescent="0.15">
      <c r="A1190" s="46"/>
      <c r="B1190" s="7" t="s">
        <v>254</v>
      </c>
      <c r="C1190" s="12"/>
      <c r="L1190" s="8"/>
    </row>
    <row r="1191" spans="1:12" s="7" customFormat="1" ht="10.5" hidden="1" customHeight="1" x14ac:dyDescent="0.15">
      <c r="A1191" s="46"/>
      <c r="C1191" s="12"/>
      <c r="L1191" s="8"/>
    </row>
    <row r="1192" spans="1:12" s="7" customFormat="1" x14ac:dyDescent="0.15">
      <c r="A1192" s="45" t="s">
        <v>788</v>
      </c>
      <c r="B1192" s="10" t="s">
        <v>249</v>
      </c>
      <c r="F1192" s="12"/>
      <c r="G1192" s="12"/>
      <c r="L1192" s="9"/>
    </row>
    <row r="1193" spans="1:12" s="7" customFormat="1" x14ac:dyDescent="0.15">
      <c r="A1193" s="46"/>
      <c r="F1193" s="12"/>
      <c r="G1193" s="12"/>
      <c r="L1193" s="9"/>
    </row>
    <row r="1194" spans="1:12" s="7" customFormat="1" x14ac:dyDescent="0.15">
      <c r="A1194" s="46"/>
      <c r="B1194" s="23" t="s">
        <v>342</v>
      </c>
      <c r="F1194" s="24"/>
      <c r="G1194" s="12"/>
      <c r="L1194" s="8"/>
    </row>
    <row r="1195" spans="1:12" s="7" customFormat="1" x14ac:dyDescent="0.15">
      <c r="A1195" s="46"/>
      <c r="B1195" s="7" t="s">
        <v>343</v>
      </c>
      <c r="F1195" s="12"/>
      <c r="G1195" s="12"/>
      <c r="L1195" s="8"/>
    </row>
    <row r="1196" spans="1:12" s="7" customFormat="1" x14ac:dyDescent="0.15">
      <c r="A1196" s="46"/>
      <c r="B1196" s="7" t="s">
        <v>344</v>
      </c>
      <c r="F1196" s="12"/>
      <c r="G1196" s="12"/>
      <c r="L1196" s="8"/>
    </row>
    <row r="1197" spans="1:12" s="7" customFormat="1" x14ac:dyDescent="0.15">
      <c r="A1197" s="46"/>
      <c r="B1197" s="7" t="s">
        <v>345</v>
      </c>
      <c r="F1197" s="12"/>
      <c r="G1197" s="12"/>
      <c r="L1197" s="8"/>
    </row>
    <row r="1198" spans="1:12" s="7" customFormat="1" x14ac:dyDescent="0.15">
      <c r="A1198" s="46"/>
      <c r="F1198" s="12"/>
      <c r="G1198" s="12"/>
      <c r="L1198" s="8"/>
    </row>
    <row r="1199" spans="1:12" s="7" customFormat="1" x14ac:dyDescent="0.15">
      <c r="A1199" s="46"/>
      <c r="C1199" s="12"/>
      <c r="L1199" s="8"/>
    </row>
    <row r="1200" spans="1:12" s="7" customFormat="1" x14ac:dyDescent="0.15">
      <c r="A1200" s="46"/>
      <c r="C1200" s="12"/>
      <c r="L1200" s="8"/>
    </row>
    <row r="1201" spans="1:12" s="7" customFormat="1" x14ac:dyDescent="0.15">
      <c r="A1201" s="46"/>
      <c r="C1201" s="12"/>
      <c r="L1201" s="8"/>
    </row>
    <row r="1202" spans="1:12" s="7" customFormat="1" x14ac:dyDescent="0.15">
      <c r="A1202" s="46"/>
      <c r="C1202" s="12"/>
      <c r="L1202" s="8"/>
    </row>
    <row r="1203" spans="1:12" x14ac:dyDescent="0.15">
      <c r="A1203" s="46"/>
      <c r="B1203" s="7"/>
      <c r="C1203" s="12"/>
      <c r="D1203" s="7"/>
      <c r="E1203" s="7"/>
      <c r="F1203" s="7"/>
      <c r="G1203" s="7"/>
      <c r="H1203" s="7"/>
      <c r="I1203" s="7"/>
      <c r="J1203" s="7"/>
      <c r="K1203" s="7"/>
      <c r="L1203" s="8"/>
    </row>
    <row r="1204" spans="1:12" x14ac:dyDescent="0.15">
      <c r="A1204" s="46"/>
      <c r="B1204" s="7"/>
      <c r="C1204" s="12"/>
      <c r="D1204" s="7"/>
      <c r="E1204" s="7"/>
      <c r="F1204" s="7"/>
      <c r="G1204" s="7"/>
      <c r="H1204" s="7"/>
      <c r="I1204" s="7"/>
      <c r="J1204" s="7"/>
      <c r="K1204" s="7"/>
      <c r="L1204" s="8"/>
    </row>
    <row r="1205" spans="1:12" x14ac:dyDescent="0.15">
      <c r="A1205" s="46"/>
      <c r="B1205" s="7"/>
      <c r="C1205" s="12"/>
      <c r="D1205" s="7"/>
      <c r="E1205" s="7"/>
      <c r="F1205" s="7"/>
      <c r="G1205" s="7"/>
      <c r="H1205" s="7"/>
      <c r="I1205" s="7"/>
      <c r="J1205" s="7"/>
      <c r="K1205" s="7"/>
      <c r="L1205" s="8"/>
    </row>
    <row r="1206" spans="1:12" x14ac:dyDescent="0.15">
      <c r="A1206" s="46"/>
      <c r="B1206" s="7"/>
      <c r="C1206" s="12"/>
      <c r="D1206" s="7"/>
      <c r="E1206" s="7"/>
      <c r="F1206" s="7"/>
      <c r="G1206" s="7"/>
      <c r="H1206" s="7"/>
      <c r="I1206" s="7"/>
      <c r="J1206" s="7"/>
      <c r="K1206" s="7"/>
      <c r="L1206" s="8"/>
    </row>
    <row r="1207" spans="1:12" x14ac:dyDescent="0.15">
      <c r="A1207" s="46"/>
      <c r="B1207" s="7"/>
      <c r="C1207" s="12"/>
      <c r="D1207" s="7"/>
      <c r="E1207" s="7"/>
      <c r="F1207" s="7"/>
      <c r="G1207" s="7"/>
      <c r="H1207" s="7"/>
      <c r="I1207" s="7"/>
      <c r="J1207" s="7"/>
      <c r="K1207" s="7"/>
      <c r="L1207" s="8"/>
    </row>
    <row r="1208" spans="1:12" x14ac:dyDescent="0.15">
      <c r="A1208" s="46"/>
      <c r="B1208" s="7"/>
      <c r="C1208" s="12"/>
      <c r="D1208" s="7"/>
      <c r="E1208" s="7"/>
      <c r="F1208" s="7"/>
      <c r="G1208" s="7"/>
      <c r="H1208" s="7"/>
      <c r="I1208" s="7"/>
      <c r="J1208" s="7"/>
      <c r="K1208" s="7"/>
      <c r="L1208" s="8"/>
    </row>
    <row r="1209" spans="1:12" x14ac:dyDescent="0.15">
      <c r="A1209" s="46"/>
      <c r="B1209" s="7"/>
      <c r="C1209" s="12"/>
      <c r="D1209" s="7"/>
      <c r="E1209" s="7"/>
      <c r="F1209" s="7"/>
      <c r="G1209" s="7"/>
      <c r="H1209" s="7"/>
      <c r="I1209" s="7"/>
      <c r="J1209" s="7"/>
      <c r="K1209" s="7"/>
      <c r="L1209" s="8"/>
    </row>
    <row r="1210" spans="1:12" x14ac:dyDescent="0.15">
      <c r="A1210" s="46"/>
      <c r="B1210" s="7"/>
      <c r="C1210" s="12"/>
      <c r="D1210" s="7"/>
      <c r="E1210" s="7"/>
      <c r="F1210" s="7"/>
      <c r="G1210" s="7"/>
      <c r="H1210" s="7"/>
      <c r="I1210" s="7"/>
      <c r="J1210" s="7"/>
      <c r="K1210" s="7"/>
      <c r="L1210" s="8"/>
    </row>
    <row r="1211" spans="1:12" x14ac:dyDescent="0.15">
      <c r="A1211" s="46"/>
      <c r="B1211" s="7"/>
      <c r="C1211" s="12"/>
      <c r="D1211" s="7"/>
      <c r="E1211" s="7"/>
      <c r="F1211" s="7"/>
      <c r="G1211" s="7"/>
      <c r="H1211" s="7"/>
      <c r="I1211" s="7"/>
      <c r="J1211" s="7"/>
      <c r="K1211" s="7"/>
      <c r="L1211" s="8"/>
    </row>
    <row r="1212" spans="1:12" x14ac:dyDescent="0.15">
      <c r="A1212" s="46"/>
      <c r="B1212" s="7"/>
      <c r="C1212" s="12"/>
      <c r="D1212" s="7"/>
      <c r="E1212" s="7"/>
      <c r="F1212" s="7"/>
      <c r="G1212" s="7"/>
      <c r="H1212" s="7"/>
      <c r="I1212" s="7"/>
      <c r="J1212" s="7"/>
      <c r="K1212" s="7"/>
      <c r="L1212" s="8"/>
    </row>
    <row r="1213" spans="1:12" x14ac:dyDescent="0.15">
      <c r="A1213" s="46"/>
      <c r="B1213" s="7"/>
      <c r="C1213" s="12"/>
      <c r="D1213" s="7"/>
      <c r="E1213" s="7"/>
      <c r="F1213" s="7"/>
      <c r="G1213" s="7"/>
      <c r="H1213" s="7"/>
      <c r="I1213" s="7"/>
      <c r="J1213" s="7"/>
      <c r="K1213" s="7"/>
      <c r="L1213" s="8"/>
    </row>
    <row r="1214" spans="1:12" x14ac:dyDescent="0.15">
      <c r="A1214" s="46"/>
      <c r="B1214" s="7"/>
      <c r="C1214" s="12"/>
      <c r="D1214" s="7"/>
      <c r="E1214" s="7"/>
      <c r="F1214" s="7"/>
      <c r="G1214" s="7"/>
      <c r="H1214" s="7"/>
      <c r="I1214" s="7"/>
      <c r="J1214" s="7"/>
      <c r="K1214" s="7"/>
      <c r="L1214" s="8"/>
    </row>
    <row r="1215" spans="1:12" x14ac:dyDescent="0.15">
      <c r="A1215" s="46"/>
      <c r="B1215" s="7"/>
      <c r="C1215" s="12"/>
      <c r="D1215" s="7"/>
      <c r="E1215" s="7"/>
      <c r="F1215" s="7"/>
      <c r="G1215" s="7"/>
      <c r="H1215" s="7"/>
      <c r="I1215" s="7"/>
      <c r="J1215" s="7"/>
      <c r="K1215" s="7"/>
      <c r="L1215" s="8"/>
    </row>
    <row r="1216" spans="1:12" x14ac:dyDescent="0.15">
      <c r="A1216" s="46"/>
      <c r="B1216" s="7"/>
      <c r="C1216" s="12"/>
      <c r="D1216" s="7"/>
      <c r="E1216" s="7"/>
      <c r="F1216" s="7"/>
      <c r="G1216" s="7"/>
      <c r="H1216" s="7"/>
      <c r="I1216" s="7"/>
      <c r="J1216" s="7"/>
      <c r="K1216" s="7"/>
      <c r="L1216" s="8"/>
    </row>
    <row r="1217" spans="1:12" x14ac:dyDescent="0.15">
      <c r="A1217" s="46"/>
      <c r="B1217" s="7"/>
      <c r="C1217" s="12"/>
      <c r="D1217" s="7"/>
      <c r="E1217" s="7"/>
      <c r="F1217" s="7"/>
      <c r="G1217" s="7"/>
      <c r="H1217" s="7"/>
      <c r="I1217" s="7"/>
      <c r="J1217" s="7"/>
      <c r="K1217" s="7"/>
      <c r="L1217" s="8"/>
    </row>
    <row r="1218" spans="1:12" x14ac:dyDescent="0.15">
      <c r="A1218" s="46"/>
      <c r="B1218" s="7"/>
      <c r="C1218" s="12"/>
      <c r="D1218" s="7"/>
      <c r="E1218" s="7"/>
      <c r="F1218" s="7"/>
      <c r="G1218" s="7"/>
      <c r="H1218" s="7"/>
      <c r="I1218" s="7"/>
      <c r="J1218" s="7"/>
      <c r="K1218" s="7"/>
      <c r="L1218" s="8"/>
    </row>
    <row r="1219" spans="1:12" x14ac:dyDescent="0.15">
      <c r="A1219" s="46"/>
      <c r="B1219" s="7"/>
      <c r="C1219" s="12"/>
      <c r="D1219" s="7"/>
      <c r="E1219" s="7"/>
      <c r="F1219" s="7"/>
      <c r="G1219" s="7"/>
      <c r="H1219" s="7"/>
      <c r="I1219" s="7"/>
      <c r="J1219" s="7"/>
      <c r="K1219" s="7"/>
      <c r="L1219" s="8"/>
    </row>
    <row r="1220" spans="1:12" x14ac:dyDescent="0.15">
      <c r="A1220" s="46"/>
      <c r="B1220" s="7"/>
      <c r="C1220" s="12"/>
      <c r="D1220" s="7"/>
      <c r="E1220" s="7"/>
      <c r="F1220" s="7"/>
      <c r="G1220" s="7"/>
      <c r="H1220" s="7"/>
      <c r="I1220" s="7"/>
      <c r="J1220" s="7"/>
      <c r="K1220" s="7"/>
      <c r="L1220" s="8"/>
    </row>
    <row r="1221" spans="1:12" x14ac:dyDescent="0.15">
      <c r="A1221" s="46"/>
      <c r="B1221" s="7"/>
      <c r="C1221" s="12"/>
      <c r="D1221" s="7"/>
      <c r="E1221" s="7"/>
      <c r="F1221" s="7"/>
      <c r="G1221" s="7"/>
      <c r="H1221" s="7"/>
      <c r="I1221" s="7"/>
      <c r="J1221" s="7"/>
      <c r="K1221" s="7"/>
      <c r="L1221" s="8"/>
    </row>
    <row r="1222" spans="1:12" x14ac:dyDescent="0.15">
      <c r="A1222" s="46"/>
      <c r="B1222" s="7"/>
      <c r="C1222" s="12"/>
      <c r="D1222" s="7"/>
      <c r="E1222" s="7"/>
      <c r="F1222" s="7"/>
      <c r="G1222" s="7"/>
      <c r="H1222" s="7"/>
      <c r="I1222" s="7"/>
      <c r="J1222" s="7"/>
      <c r="K1222" s="7"/>
      <c r="L1222" s="8"/>
    </row>
    <row r="1223" spans="1:12" x14ac:dyDescent="0.15">
      <c r="A1223" s="46"/>
      <c r="B1223" s="7"/>
      <c r="C1223" s="12"/>
      <c r="D1223" s="7"/>
      <c r="E1223" s="7"/>
      <c r="F1223" s="7"/>
      <c r="G1223" s="7"/>
      <c r="H1223" s="7"/>
      <c r="I1223" s="7"/>
      <c r="J1223" s="7"/>
      <c r="K1223" s="7"/>
      <c r="L1223" s="8"/>
    </row>
    <row r="1224" spans="1:12" x14ac:dyDescent="0.15">
      <c r="A1224" s="46"/>
      <c r="B1224" s="7"/>
      <c r="C1224" s="12"/>
      <c r="D1224" s="7"/>
      <c r="E1224" s="7"/>
      <c r="F1224" s="7"/>
      <c r="G1224" s="7"/>
      <c r="H1224" s="7"/>
      <c r="I1224" s="7"/>
      <c r="J1224" s="7"/>
      <c r="K1224" s="7"/>
      <c r="L1224" s="8"/>
    </row>
    <row r="1225" spans="1:12" x14ac:dyDescent="0.15">
      <c r="A1225" s="46"/>
      <c r="B1225" s="7"/>
      <c r="C1225" s="12"/>
      <c r="D1225" s="7"/>
      <c r="E1225" s="7"/>
      <c r="F1225" s="7"/>
      <c r="G1225" s="7"/>
      <c r="H1225" s="7"/>
      <c r="I1225" s="7"/>
      <c r="J1225" s="7"/>
      <c r="K1225" s="7"/>
      <c r="L1225" s="8"/>
    </row>
    <row r="1226" spans="1:12" x14ac:dyDescent="0.15">
      <c r="A1226" s="46"/>
      <c r="B1226" s="7"/>
      <c r="C1226" s="12"/>
      <c r="D1226" s="7"/>
      <c r="E1226" s="7"/>
      <c r="F1226" s="7"/>
      <c r="G1226" s="7"/>
      <c r="H1226" s="7"/>
      <c r="I1226" s="7"/>
      <c r="J1226" s="7"/>
      <c r="K1226" s="7"/>
      <c r="L1226" s="8"/>
    </row>
    <row r="1227" spans="1:12" x14ac:dyDescent="0.15">
      <c r="A1227" s="46"/>
      <c r="B1227" s="7"/>
      <c r="C1227" s="12"/>
      <c r="D1227" s="7"/>
      <c r="E1227" s="7"/>
      <c r="F1227" s="7"/>
      <c r="G1227" s="7"/>
      <c r="H1227" s="7"/>
      <c r="I1227" s="7"/>
      <c r="J1227" s="7"/>
      <c r="K1227" s="7"/>
      <c r="L1227" s="8"/>
    </row>
    <row r="1228" spans="1:12" x14ac:dyDescent="0.15">
      <c r="A1228" s="46"/>
      <c r="B1228" s="7"/>
      <c r="C1228" s="12"/>
      <c r="D1228" s="7"/>
      <c r="E1228" s="7"/>
      <c r="F1228" s="7"/>
      <c r="G1228" s="7"/>
      <c r="H1228" s="7"/>
      <c r="I1228" s="7"/>
      <c r="J1228" s="7"/>
      <c r="K1228" s="7"/>
      <c r="L1228" s="8"/>
    </row>
    <row r="1229" spans="1:12" x14ac:dyDescent="0.15">
      <c r="A1229" s="46"/>
      <c r="B1229" s="7"/>
      <c r="C1229" s="12"/>
      <c r="D1229" s="7"/>
      <c r="E1229" s="7"/>
      <c r="F1229" s="7"/>
      <c r="G1229" s="7"/>
      <c r="H1229" s="7"/>
      <c r="I1229" s="7"/>
      <c r="J1229" s="7"/>
      <c r="K1229" s="7"/>
      <c r="L1229" s="8"/>
    </row>
    <row r="1230" spans="1:12" x14ac:dyDescent="0.15">
      <c r="A1230" s="46"/>
      <c r="B1230" s="7"/>
      <c r="C1230" s="12"/>
      <c r="D1230" s="7"/>
      <c r="E1230" s="7"/>
      <c r="F1230" s="7"/>
      <c r="G1230" s="7"/>
      <c r="H1230" s="7"/>
      <c r="I1230" s="7"/>
      <c r="J1230" s="7"/>
      <c r="K1230" s="7"/>
      <c r="L1230" s="8"/>
    </row>
    <row r="1231" spans="1:12" x14ac:dyDescent="0.15">
      <c r="A1231" s="46"/>
      <c r="B1231" s="7"/>
      <c r="C1231" s="12"/>
      <c r="D1231" s="7"/>
      <c r="E1231" s="7"/>
      <c r="F1231" s="7"/>
      <c r="G1231" s="7"/>
      <c r="H1231" s="7"/>
      <c r="I1231" s="7"/>
      <c r="J1231" s="7"/>
      <c r="K1231" s="7"/>
      <c r="L1231" s="8"/>
    </row>
    <row r="1232" spans="1:12" x14ac:dyDescent="0.15">
      <c r="A1232" s="46"/>
      <c r="B1232" s="7"/>
      <c r="C1232" s="12"/>
      <c r="D1232" s="7"/>
      <c r="E1232" s="7"/>
      <c r="F1232" s="7"/>
      <c r="G1232" s="7"/>
      <c r="H1232" s="7"/>
      <c r="I1232" s="7"/>
      <c r="J1232" s="7"/>
      <c r="K1232" s="7"/>
      <c r="L1232" s="8"/>
    </row>
    <row r="1233" spans="1:12" x14ac:dyDescent="0.15">
      <c r="A1233" s="46"/>
      <c r="B1233" s="7"/>
      <c r="C1233" s="12"/>
      <c r="D1233" s="7"/>
      <c r="E1233" s="7"/>
      <c r="F1233" s="7"/>
      <c r="G1233" s="7"/>
      <c r="H1233" s="7"/>
      <c r="I1233" s="7"/>
      <c r="J1233" s="7"/>
      <c r="K1233" s="7"/>
      <c r="L1233" s="8"/>
    </row>
    <row r="1234" spans="1:12" x14ac:dyDescent="0.15">
      <c r="A1234" s="46"/>
      <c r="B1234" s="7"/>
      <c r="C1234" s="12"/>
      <c r="D1234" s="7"/>
      <c r="E1234" s="7"/>
      <c r="F1234" s="7"/>
      <c r="G1234" s="7"/>
      <c r="H1234" s="7"/>
      <c r="I1234" s="7"/>
      <c r="J1234" s="7"/>
      <c r="K1234" s="7"/>
      <c r="L1234" s="18"/>
    </row>
    <row r="1235" spans="1:12" x14ac:dyDescent="0.15">
      <c r="A1235" s="46"/>
      <c r="B1235" s="7"/>
      <c r="C1235" s="12"/>
      <c r="D1235" s="7"/>
      <c r="E1235" s="7"/>
      <c r="F1235" s="7"/>
      <c r="G1235" s="7"/>
      <c r="H1235" s="7"/>
      <c r="I1235" s="7"/>
      <c r="J1235" s="7"/>
      <c r="K1235" s="7"/>
      <c r="L1235" s="15"/>
    </row>
    <row r="1236" spans="1:12" x14ac:dyDescent="0.15">
      <c r="A1236" s="46"/>
      <c r="B1236" s="7"/>
      <c r="C1236" s="12"/>
      <c r="D1236" s="7"/>
      <c r="E1236" s="7"/>
      <c r="F1236" s="10"/>
      <c r="G1236" s="7"/>
      <c r="H1236" s="10"/>
      <c r="I1236" s="42" t="s">
        <v>775</v>
      </c>
      <c r="J1236" s="7"/>
      <c r="K1236" s="7"/>
      <c r="L1236" s="8"/>
    </row>
    <row r="1237" spans="1:12" x14ac:dyDescent="0.15">
      <c r="A1237" s="46"/>
      <c r="B1237" s="7"/>
      <c r="C1237" s="12"/>
      <c r="D1237" s="7"/>
      <c r="E1237" s="7"/>
      <c r="F1237" s="10"/>
      <c r="G1237" s="7"/>
      <c r="H1237" s="10"/>
      <c r="I1237" s="10"/>
      <c r="J1237" s="10"/>
      <c r="K1237" s="7"/>
      <c r="L1237" s="18"/>
    </row>
    <row r="1238" spans="1:12" x14ac:dyDescent="0.15">
      <c r="A1238" s="46"/>
      <c r="B1238" s="7"/>
      <c r="C1238" s="12"/>
      <c r="D1238" s="7"/>
      <c r="E1238" s="7"/>
      <c r="F1238" s="7"/>
      <c r="G1238" s="7"/>
      <c r="H1238" s="7"/>
      <c r="I1238" s="7"/>
      <c r="J1238" s="7"/>
      <c r="K1238" s="7"/>
      <c r="L1238" s="8"/>
    </row>
    <row r="1239" spans="1:12" x14ac:dyDescent="0.15">
      <c r="A1239" s="46"/>
      <c r="B1239" s="7"/>
      <c r="C1239" s="12"/>
      <c r="D1239" s="7"/>
      <c r="E1239" s="7"/>
      <c r="F1239" s="7"/>
      <c r="G1239" s="7"/>
      <c r="H1239" s="7"/>
      <c r="I1239" s="7"/>
      <c r="J1239" s="7"/>
      <c r="K1239" s="7"/>
      <c r="L1239" s="8"/>
    </row>
    <row r="1240" spans="1:12" x14ac:dyDescent="0.15">
      <c r="A1240" s="49"/>
      <c r="B1240" s="35"/>
      <c r="C1240" s="20"/>
      <c r="D1240" s="35"/>
      <c r="E1240" s="35"/>
      <c r="F1240" s="52" t="s">
        <v>337</v>
      </c>
      <c r="G1240" s="35"/>
      <c r="H1240" s="35"/>
      <c r="I1240" s="35"/>
      <c r="J1240" s="35"/>
      <c r="K1240" s="35"/>
      <c r="L1240" s="18"/>
    </row>
    <row r="1241" spans="1:12" x14ac:dyDescent="0.15">
      <c r="A1241" s="47"/>
      <c r="B1241" s="21"/>
      <c r="C1241" s="27"/>
      <c r="D1241" s="21"/>
      <c r="E1241" s="21"/>
      <c r="F1241" s="51"/>
      <c r="G1241" s="21"/>
      <c r="H1241" s="21"/>
      <c r="I1241" s="21"/>
      <c r="J1241" s="21"/>
      <c r="K1241" s="21"/>
      <c r="L1241" s="15"/>
    </row>
    <row r="1242" spans="1:12" x14ac:dyDescent="0.15">
      <c r="A1242" s="46" t="s">
        <v>255</v>
      </c>
      <c r="B1242" s="11" t="s">
        <v>256</v>
      </c>
      <c r="C1242" s="12"/>
      <c r="D1242" s="7"/>
      <c r="E1242" s="7"/>
      <c r="F1242" s="7"/>
      <c r="G1242" s="7"/>
      <c r="H1242" s="7"/>
      <c r="I1242" s="7"/>
      <c r="J1242" s="7"/>
      <c r="K1242" s="7"/>
      <c r="L1242" s="8"/>
    </row>
    <row r="1243" spans="1:12" s="7" customFormat="1" x14ac:dyDescent="0.15">
      <c r="A1243" s="46"/>
      <c r="C1243" s="12"/>
      <c r="L1243" s="8"/>
    </row>
    <row r="1244" spans="1:12" s="7" customFormat="1" x14ac:dyDescent="0.15">
      <c r="A1244" s="46" t="s">
        <v>586</v>
      </c>
      <c r="B1244" s="7" t="s">
        <v>257</v>
      </c>
      <c r="C1244" s="12"/>
      <c r="L1244" s="8"/>
    </row>
    <row r="1245" spans="1:12" s="7" customFormat="1" x14ac:dyDescent="0.15">
      <c r="A1245" s="46"/>
      <c r="C1245" s="12"/>
      <c r="L1245" s="8"/>
    </row>
    <row r="1246" spans="1:12" s="7" customFormat="1" x14ac:dyDescent="0.15">
      <c r="A1246" s="45" t="s">
        <v>115</v>
      </c>
      <c r="B1246" s="10" t="s">
        <v>258</v>
      </c>
      <c r="C1246" s="12"/>
      <c r="L1246" s="8"/>
    </row>
    <row r="1247" spans="1:12" s="7" customFormat="1" x14ac:dyDescent="0.15">
      <c r="A1247" s="46"/>
      <c r="C1247" s="12"/>
      <c r="L1247" s="8"/>
    </row>
    <row r="1248" spans="1:12" s="7" customFormat="1" x14ac:dyDescent="0.15">
      <c r="A1248" s="46"/>
      <c r="B1248" s="23" t="s">
        <v>259</v>
      </c>
      <c r="C1248" s="12"/>
      <c r="L1248" s="8"/>
    </row>
    <row r="1249" spans="1:12" s="7" customFormat="1" x14ac:dyDescent="0.15">
      <c r="A1249" s="46"/>
      <c r="B1249" s="7" t="s">
        <v>686</v>
      </c>
      <c r="C1249" s="12"/>
      <c r="L1249" s="8"/>
    </row>
    <row r="1250" spans="1:12" s="7" customFormat="1" x14ac:dyDescent="0.15">
      <c r="A1250" s="46"/>
      <c r="B1250" s="7" t="s">
        <v>687</v>
      </c>
      <c r="C1250" s="12"/>
      <c r="L1250" s="8"/>
    </row>
    <row r="1251" spans="1:12" s="7" customFormat="1" x14ac:dyDescent="0.15">
      <c r="A1251" s="46"/>
      <c r="B1251" s="7" t="s">
        <v>688</v>
      </c>
      <c r="C1251" s="12"/>
      <c r="L1251" s="8"/>
    </row>
    <row r="1252" spans="1:12" s="7" customFormat="1" x14ac:dyDescent="0.15">
      <c r="A1252" s="46"/>
      <c r="B1252" s="7" t="s">
        <v>689</v>
      </c>
      <c r="C1252" s="12"/>
      <c r="L1252" s="8"/>
    </row>
    <row r="1253" spans="1:12" s="7" customFormat="1" x14ac:dyDescent="0.15">
      <c r="A1253" s="46"/>
      <c r="C1253" s="12"/>
      <c r="L1253" s="8"/>
    </row>
    <row r="1254" spans="1:12" s="7" customFormat="1" x14ac:dyDescent="0.15">
      <c r="A1254" s="46"/>
      <c r="B1254" s="23" t="s">
        <v>690</v>
      </c>
      <c r="C1254" s="12"/>
      <c r="L1254" s="8"/>
    </row>
    <row r="1255" spans="1:12" s="7" customFormat="1" x14ac:dyDescent="0.15">
      <c r="A1255" s="46"/>
      <c r="B1255" s="7" t="s">
        <v>691</v>
      </c>
      <c r="C1255" s="12"/>
      <c r="L1255" s="8"/>
    </row>
    <row r="1256" spans="1:12" s="7" customFormat="1" x14ac:dyDescent="0.15">
      <c r="A1256" s="46"/>
      <c r="C1256" s="12"/>
      <c r="L1256" s="8"/>
    </row>
    <row r="1257" spans="1:12" s="7" customFormat="1" x14ac:dyDescent="0.15">
      <c r="A1257" s="46"/>
      <c r="B1257" s="23" t="s">
        <v>692</v>
      </c>
      <c r="C1257" s="12"/>
      <c r="L1257" s="8"/>
    </row>
    <row r="1258" spans="1:12" s="7" customFormat="1" x14ac:dyDescent="0.15">
      <c r="A1258" s="46"/>
      <c r="B1258" s="7" t="s">
        <v>501</v>
      </c>
      <c r="C1258" s="12"/>
      <c r="L1258" s="8"/>
    </row>
    <row r="1259" spans="1:12" s="7" customFormat="1" x14ac:dyDescent="0.15">
      <c r="A1259" s="46"/>
      <c r="B1259" s="7" t="s">
        <v>502</v>
      </c>
      <c r="C1259" s="12"/>
      <c r="L1259" s="8"/>
    </row>
    <row r="1260" spans="1:12" s="7" customFormat="1" x14ac:dyDescent="0.15">
      <c r="A1260" s="46"/>
      <c r="B1260" s="7" t="s">
        <v>503</v>
      </c>
      <c r="C1260" s="12"/>
      <c r="L1260" s="8"/>
    </row>
    <row r="1261" spans="1:12" s="7" customFormat="1" x14ac:dyDescent="0.15">
      <c r="A1261" s="46"/>
      <c r="B1261" s="7" t="s">
        <v>504</v>
      </c>
      <c r="C1261" s="12"/>
      <c r="L1261" s="8"/>
    </row>
    <row r="1262" spans="1:12" s="7" customFormat="1" x14ac:dyDescent="0.15">
      <c r="A1262" s="46"/>
      <c r="C1262" s="12"/>
      <c r="L1262" s="8"/>
    </row>
    <row r="1263" spans="1:12" s="7" customFormat="1" x14ac:dyDescent="0.15">
      <c r="A1263" s="46"/>
      <c r="B1263" s="23" t="s">
        <v>505</v>
      </c>
      <c r="C1263" s="12"/>
      <c r="L1263" s="8"/>
    </row>
    <row r="1264" spans="1:12" s="7" customFormat="1" x14ac:dyDescent="0.15">
      <c r="A1264" s="46"/>
      <c r="B1264" s="7" t="s">
        <v>506</v>
      </c>
      <c r="C1264" s="12"/>
      <c r="L1264" s="8"/>
    </row>
    <row r="1265" spans="1:12" s="7" customFormat="1" x14ac:dyDescent="0.15">
      <c r="A1265" s="46"/>
      <c r="C1265" s="12"/>
      <c r="L1265" s="8"/>
    </row>
    <row r="1266" spans="1:12" s="7" customFormat="1" x14ac:dyDescent="0.15">
      <c r="A1266" s="46"/>
      <c r="B1266" s="23" t="s">
        <v>507</v>
      </c>
      <c r="C1266" s="12"/>
      <c r="L1266" s="8"/>
    </row>
    <row r="1267" spans="1:12" s="7" customFormat="1" x14ac:dyDescent="0.15">
      <c r="A1267" s="46"/>
      <c r="B1267" s="7" t="s">
        <v>508</v>
      </c>
      <c r="C1267" s="12"/>
      <c r="L1267" s="8"/>
    </row>
    <row r="1268" spans="1:12" s="7" customFormat="1" x14ac:dyDescent="0.15">
      <c r="A1268" s="46"/>
      <c r="C1268" s="12"/>
      <c r="L1268" s="8"/>
    </row>
    <row r="1269" spans="1:12" s="7" customFormat="1" x14ac:dyDescent="0.15">
      <c r="A1269" s="46"/>
      <c r="B1269" s="23" t="s">
        <v>509</v>
      </c>
      <c r="C1269" s="12"/>
      <c r="L1269" s="8"/>
    </row>
    <row r="1270" spans="1:12" s="7" customFormat="1" x14ac:dyDescent="0.15">
      <c r="A1270" s="46"/>
      <c r="C1270" s="12"/>
      <c r="L1270" s="8"/>
    </row>
    <row r="1271" spans="1:12" s="7" customFormat="1" x14ac:dyDescent="0.15">
      <c r="A1271" s="46"/>
      <c r="B1271" s="23" t="s">
        <v>510</v>
      </c>
      <c r="C1271" s="12"/>
      <c r="L1271" s="8"/>
    </row>
    <row r="1272" spans="1:12" s="7" customFormat="1" x14ac:dyDescent="0.15">
      <c r="A1272" s="46"/>
      <c r="B1272" s="7" t="s">
        <v>511</v>
      </c>
      <c r="C1272" s="12"/>
      <c r="L1272" s="8"/>
    </row>
    <row r="1273" spans="1:12" s="7" customFormat="1" x14ac:dyDescent="0.15">
      <c r="A1273" s="46"/>
      <c r="C1273" s="12"/>
      <c r="L1273" s="8"/>
    </row>
    <row r="1274" spans="1:12" s="7" customFormat="1" x14ac:dyDescent="0.15">
      <c r="A1274" s="46"/>
      <c r="B1274" s="23" t="s">
        <v>512</v>
      </c>
      <c r="C1274" s="12"/>
      <c r="L1274" s="8"/>
    </row>
    <row r="1275" spans="1:12" s="7" customFormat="1" x14ac:dyDescent="0.15">
      <c r="A1275" s="46"/>
      <c r="B1275" s="7" t="s">
        <v>513</v>
      </c>
      <c r="C1275" s="12"/>
      <c r="L1275" s="8"/>
    </row>
    <row r="1276" spans="1:12" s="7" customFormat="1" x14ac:dyDescent="0.15">
      <c r="A1276" s="46" t="s">
        <v>514</v>
      </c>
      <c r="C1276" s="12"/>
      <c r="L1276" s="8"/>
    </row>
    <row r="1277" spans="1:12" s="7" customFormat="1" x14ac:dyDescent="0.15">
      <c r="A1277" s="45" t="s">
        <v>595</v>
      </c>
      <c r="B1277" s="10" t="s">
        <v>515</v>
      </c>
      <c r="C1277" s="12"/>
      <c r="L1277" s="8"/>
    </row>
    <row r="1278" spans="1:12" s="7" customFormat="1" x14ac:dyDescent="0.15">
      <c r="A1278" s="46"/>
      <c r="C1278" s="12"/>
      <c r="L1278" s="8"/>
    </row>
    <row r="1279" spans="1:12" s="7" customFormat="1" x14ac:dyDescent="0.15">
      <c r="A1279" s="46"/>
      <c r="B1279" s="23" t="s">
        <v>516</v>
      </c>
      <c r="C1279" s="12"/>
      <c r="L1279" s="8"/>
    </row>
    <row r="1280" spans="1:12" s="7" customFormat="1" x14ac:dyDescent="0.15">
      <c r="A1280" s="46"/>
      <c r="B1280" s="7" t="s">
        <v>770</v>
      </c>
      <c r="C1280" s="12"/>
      <c r="L1280" s="8"/>
    </row>
    <row r="1281" spans="1:12" s="7" customFormat="1" x14ac:dyDescent="0.15">
      <c r="A1281" s="46"/>
      <c r="B1281" s="7" t="s">
        <v>364</v>
      </c>
      <c r="C1281" s="12"/>
      <c r="L1281" s="8"/>
    </row>
    <row r="1282" spans="1:12" s="7" customFormat="1" x14ac:dyDescent="0.15">
      <c r="A1282" s="46"/>
      <c r="B1282" s="7" t="s">
        <v>365</v>
      </c>
      <c r="C1282" s="12"/>
      <c r="L1282" s="8"/>
    </row>
    <row r="1283" spans="1:12" s="7" customFormat="1" x14ac:dyDescent="0.15">
      <c r="A1283" s="46"/>
      <c r="B1283" s="7" t="s">
        <v>366</v>
      </c>
      <c r="C1283" s="12"/>
      <c r="L1283" s="8"/>
    </row>
    <row r="1284" spans="1:12" s="7" customFormat="1" x14ac:dyDescent="0.15">
      <c r="A1284" s="46"/>
      <c r="B1284" s="7" t="s">
        <v>367</v>
      </c>
      <c r="C1284" s="12"/>
      <c r="L1284" s="8"/>
    </row>
    <row r="1285" spans="1:12" s="7" customFormat="1" x14ac:dyDescent="0.15">
      <c r="A1285" s="46"/>
      <c r="C1285" s="12"/>
      <c r="L1285" s="8"/>
    </row>
    <row r="1286" spans="1:12" s="7" customFormat="1" x14ac:dyDescent="0.15">
      <c r="A1286" s="46"/>
      <c r="B1286" s="23" t="s">
        <v>368</v>
      </c>
      <c r="C1286" s="12"/>
      <c r="L1286" s="8"/>
    </row>
    <row r="1287" spans="1:12" s="7" customFormat="1" x14ac:dyDescent="0.15">
      <c r="A1287" s="46"/>
      <c r="B1287" s="7" t="s">
        <v>369</v>
      </c>
      <c r="C1287" s="12"/>
      <c r="L1287" s="8"/>
    </row>
    <row r="1288" spans="1:12" s="7" customFormat="1" x14ac:dyDescent="0.15">
      <c r="A1288" s="46"/>
      <c r="B1288" s="7" t="s">
        <v>370</v>
      </c>
      <c r="C1288" s="12"/>
      <c r="L1288" s="8"/>
    </row>
    <row r="1289" spans="1:12" s="7" customFormat="1" x14ac:dyDescent="0.15">
      <c r="A1289" s="46"/>
      <c r="C1289" s="12"/>
      <c r="L1289" s="8"/>
    </row>
    <row r="1290" spans="1:12" s="7" customFormat="1" x14ac:dyDescent="0.15">
      <c r="A1290" s="46"/>
      <c r="C1290" s="12"/>
      <c r="L1290" s="8"/>
    </row>
    <row r="1291" spans="1:12" s="7" customFormat="1" x14ac:dyDescent="0.15">
      <c r="A1291" s="46"/>
      <c r="C1291" s="12"/>
      <c r="L1291" s="8"/>
    </row>
    <row r="1292" spans="1:12" s="7" customFormat="1" x14ac:dyDescent="0.15">
      <c r="A1292" s="46"/>
      <c r="C1292" s="12"/>
      <c r="L1292" s="8"/>
    </row>
    <row r="1293" spans="1:12" s="7" customFormat="1" x14ac:dyDescent="0.15">
      <c r="A1293" s="46"/>
      <c r="C1293" s="12"/>
      <c r="L1293" s="8"/>
    </row>
    <row r="1294" spans="1:12" s="7" customFormat="1" x14ac:dyDescent="0.15">
      <c r="A1294" s="46"/>
      <c r="C1294" s="12"/>
      <c r="L1294" s="8"/>
    </row>
    <row r="1295" spans="1:12" s="7" customFormat="1" x14ac:dyDescent="0.15">
      <c r="A1295" s="46"/>
      <c r="C1295" s="12"/>
      <c r="L1295" s="18"/>
    </row>
    <row r="1296" spans="1:12" s="7" customFormat="1" x14ac:dyDescent="0.15">
      <c r="A1296" s="46"/>
      <c r="C1296" s="12"/>
      <c r="L1296" s="15"/>
    </row>
    <row r="1297" spans="1:12" s="7" customFormat="1" x14ac:dyDescent="0.15">
      <c r="A1297" s="46"/>
      <c r="C1297" s="12"/>
      <c r="F1297" s="10"/>
      <c r="H1297" s="10"/>
      <c r="I1297" s="42" t="s">
        <v>775</v>
      </c>
      <c r="L1297" s="8"/>
    </row>
    <row r="1298" spans="1:12" s="7" customFormat="1" x14ac:dyDescent="0.15">
      <c r="A1298" s="46"/>
      <c r="C1298" s="12"/>
      <c r="F1298" s="10"/>
      <c r="H1298" s="10"/>
      <c r="I1298" s="10"/>
      <c r="J1298" s="10"/>
      <c r="L1298" s="18"/>
    </row>
    <row r="1299" spans="1:12" x14ac:dyDescent="0.15">
      <c r="A1299" s="46"/>
      <c r="B1299" s="7"/>
      <c r="C1299" s="12"/>
      <c r="D1299" s="7"/>
      <c r="E1299" s="7"/>
      <c r="F1299" s="10"/>
      <c r="G1299" s="7"/>
      <c r="H1299" s="10"/>
      <c r="I1299" s="10"/>
      <c r="J1299" s="10"/>
      <c r="K1299" s="7"/>
      <c r="L1299" s="8"/>
    </row>
    <row r="1300" spans="1:12" x14ac:dyDescent="0.15">
      <c r="A1300" s="46"/>
      <c r="B1300" s="7"/>
      <c r="C1300" s="12"/>
      <c r="D1300" s="7"/>
      <c r="E1300" s="7"/>
      <c r="F1300" s="10"/>
      <c r="G1300" s="7"/>
      <c r="H1300" s="10"/>
      <c r="I1300" s="10"/>
      <c r="J1300" s="10"/>
      <c r="K1300" s="7"/>
      <c r="L1300" s="8"/>
    </row>
    <row r="1301" spans="1:12" x14ac:dyDescent="0.15">
      <c r="A1301" s="46"/>
      <c r="B1301" s="7"/>
      <c r="C1301" s="12"/>
      <c r="D1301" s="7"/>
      <c r="E1301" s="7"/>
      <c r="F1301" s="10"/>
      <c r="G1301" s="7"/>
      <c r="H1301" s="10"/>
      <c r="I1301" s="10"/>
      <c r="J1301" s="10"/>
      <c r="K1301" s="7"/>
      <c r="L1301" s="8"/>
    </row>
    <row r="1302" spans="1:12" x14ac:dyDescent="0.15">
      <c r="A1302" s="46"/>
      <c r="B1302" s="7"/>
      <c r="C1302" s="12"/>
      <c r="D1302" s="7"/>
      <c r="E1302" s="7"/>
      <c r="F1302" s="10"/>
      <c r="G1302" s="7"/>
      <c r="H1302" s="10"/>
      <c r="I1302" s="10"/>
      <c r="J1302" s="10"/>
      <c r="K1302" s="7"/>
      <c r="L1302" s="8"/>
    </row>
    <row r="1303" spans="1:12" x14ac:dyDescent="0.15">
      <c r="A1303" s="46"/>
      <c r="B1303" s="7"/>
      <c r="C1303" s="12"/>
      <c r="D1303" s="7"/>
      <c r="E1303" s="7"/>
      <c r="F1303" s="10"/>
      <c r="G1303" s="7"/>
      <c r="H1303" s="10"/>
      <c r="I1303" s="10"/>
      <c r="J1303" s="10"/>
      <c r="K1303" s="7"/>
      <c r="L1303" s="8"/>
    </row>
    <row r="1304" spans="1:12" x14ac:dyDescent="0.15">
      <c r="A1304" s="46"/>
      <c r="B1304" s="7"/>
      <c r="C1304" s="12"/>
      <c r="D1304" s="7"/>
      <c r="E1304" s="7"/>
      <c r="F1304" s="10"/>
      <c r="G1304" s="7"/>
      <c r="H1304" s="10"/>
      <c r="I1304" s="10"/>
      <c r="J1304" s="10"/>
      <c r="K1304" s="7"/>
      <c r="L1304" s="8"/>
    </row>
    <row r="1305" spans="1:12" x14ac:dyDescent="0.15">
      <c r="A1305" s="46"/>
      <c r="B1305" s="7"/>
      <c r="C1305" s="12"/>
      <c r="D1305" s="7"/>
      <c r="E1305" s="7"/>
      <c r="F1305" s="10"/>
      <c r="G1305" s="7"/>
      <c r="H1305" s="10"/>
      <c r="I1305" s="10"/>
      <c r="J1305" s="10"/>
      <c r="K1305" s="7"/>
      <c r="L1305" s="8"/>
    </row>
    <row r="1306" spans="1:12" x14ac:dyDescent="0.15">
      <c r="A1306" s="46"/>
      <c r="B1306" s="7"/>
      <c r="C1306" s="12"/>
      <c r="D1306" s="7"/>
      <c r="E1306" s="7"/>
      <c r="F1306" s="10"/>
      <c r="G1306" s="7"/>
      <c r="H1306" s="10"/>
      <c r="I1306" s="10"/>
      <c r="J1306" s="10"/>
      <c r="K1306" s="7"/>
      <c r="L1306" s="8"/>
    </row>
    <row r="1307" spans="1:12" x14ac:dyDescent="0.15">
      <c r="A1307" s="49"/>
      <c r="B1307" s="35"/>
      <c r="C1307" s="20"/>
      <c r="D1307" s="35"/>
      <c r="E1307" s="35"/>
      <c r="F1307" s="52" t="s">
        <v>338</v>
      </c>
      <c r="G1307" s="35"/>
      <c r="H1307" s="35"/>
      <c r="I1307" s="35"/>
      <c r="J1307" s="35"/>
      <c r="K1307" s="35"/>
      <c r="L1307" s="18"/>
    </row>
    <row r="1308" spans="1:12" x14ac:dyDescent="0.15">
      <c r="A1308" s="47"/>
      <c r="B1308" s="21"/>
      <c r="C1308" s="27"/>
      <c r="D1308" s="21"/>
      <c r="E1308" s="21"/>
      <c r="F1308" s="51"/>
      <c r="G1308" s="21"/>
      <c r="H1308" s="21"/>
      <c r="I1308" s="21"/>
      <c r="J1308" s="21"/>
      <c r="K1308" s="21"/>
      <c r="L1308" s="15"/>
    </row>
    <row r="1309" spans="1:12" x14ac:dyDescent="0.15">
      <c r="A1309" s="45" t="s">
        <v>744</v>
      </c>
      <c r="B1309" s="10" t="s">
        <v>371</v>
      </c>
      <c r="C1309" s="12"/>
      <c r="D1309" s="7"/>
      <c r="E1309" s="7"/>
      <c r="F1309" s="7"/>
      <c r="G1309" s="7"/>
      <c r="H1309" s="7"/>
      <c r="I1309" s="7"/>
      <c r="J1309" s="7"/>
      <c r="K1309" s="7"/>
      <c r="L1309" s="8"/>
    </row>
    <row r="1310" spans="1:12" s="7" customFormat="1" x14ac:dyDescent="0.15">
      <c r="A1310" s="46"/>
      <c r="C1310" s="12"/>
      <c r="L1310" s="8"/>
    </row>
    <row r="1311" spans="1:12" s="7" customFormat="1" x14ac:dyDescent="0.15">
      <c r="A1311" s="46"/>
      <c r="B1311" s="23" t="s">
        <v>372</v>
      </c>
      <c r="C1311" s="12"/>
      <c r="L1311" s="8"/>
    </row>
    <row r="1312" spans="1:12" s="7" customFormat="1" x14ac:dyDescent="0.15">
      <c r="A1312" s="46"/>
      <c r="B1312" s="7" t="s">
        <v>373</v>
      </c>
      <c r="C1312" s="12"/>
      <c r="L1312" s="8"/>
    </row>
    <row r="1313" spans="1:12" s="7" customFormat="1" x14ac:dyDescent="0.15">
      <c r="A1313" s="46" t="s">
        <v>794</v>
      </c>
      <c r="B1313" s="7" t="s">
        <v>374</v>
      </c>
      <c r="C1313" s="12"/>
      <c r="L1313" s="8"/>
    </row>
    <row r="1314" spans="1:12" s="7" customFormat="1" x14ac:dyDescent="0.15">
      <c r="A1314" s="46"/>
      <c r="C1314" s="12"/>
      <c r="L1314" s="8"/>
    </row>
    <row r="1315" spans="1:12" s="7" customFormat="1" x14ac:dyDescent="0.15">
      <c r="A1315" s="46"/>
      <c r="B1315" s="23" t="s">
        <v>790</v>
      </c>
      <c r="C1315" s="12"/>
      <c r="L1315" s="8"/>
    </row>
    <row r="1316" spans="1:12" s="7" customFormat="1" x14ac:dyDescent="0.15">
      <c r="A1316" s="46"/>
      <c r="C1316" s="12"/>
      <c r="L1316" s="8"/>
    </row>
    <row r="1317" spans="1:12" s="7" customFormat="1" x14ac:dyDescent="0.15">
      <c r="A1317" s="46" t="s">
        <v>586</v>
      </c>
      <c r="B1317" s="11" t="s">
        <v>791</v>
      </c>
      <c r="C1317" s="12"/>
      <c r="L1317" s="8"/>
    </row>
    <row r="1318" spans="1:12" s="7" customFormat="1" x14ac:dyDescent="0.15">
      <c r="A1318" s="46"/>
      <c r="C1318" s="12"/>
      <c r="L1318" s="8"/>
    </row>
    <row r="1319" spans="1:12" s="7" customFormat="1" x14ac:dyDescent="0.15">
      <c r="A1319" s="45" t="s">
        <v>584</v>
      </c>
      <c r="B1319" s="10" t="s">
        <v>792</v>
      </c>
      <c r="C1319" s="12"/>
      <c r="L1319" s="8"/>
    </row>
    <row r="1320" spans="1:12" s="7" customFormat="1" x14ac:dyDescent="0.15">
      <c r="A1320" s="46"/>
      <c r="C1320" s="12"/>
      <c r="L1320" s="8"/>
    </row>
    <row r="1321" spans="1:12" s="7" customFormat="1" x14ac:dyDescent="0.15">
      <c r="A1321" s="46" t="s">
        <v>586</v>
      </c>
      <c r="B1321" s="7" t="s">
        <v>457</v>
      </c>
      <c r="C1321" s="12"/>
      <c r="L1321" s="8"/>
    </row>
    <row r="1322" spans="1:12" s="7" customFormat="1" x14ac:dyDescent="0.15">
      <c r="A1322" s="46"/>
      <c r="B1322" s="7" t="s">
        <v>458</v>
      </c>
      <c r="C1322" s="12"/>
      <c r="L1322" s="8"/>
    </row>
    <row r="1323" spans="1:12" s="7" customFormat="1" x14ac:dyDescent="0.15">
      <c r="A1323" s="46"/>
      <c r="B1323" s="7" t="s">
        <v>459</v>
      </c>
      <c r="C1323" s="12"/>
      <c r="L1323" s="8"/>
    </row>
    <row r="1324" spans="1:12" s="7" customFormat="1" x14ac:dyDescent="0.15">
      <c r="A1324" s="46"/>
      <c r="C1324" s="12"/>
      <c r="L1324" s="8"/>
    </row>
    <row r="1325" spans="1:12" s="7" customFormat="1" x14ac:dyDescent="0.15">
      <c r="A1325" s="45" t="s">
        <v>263</v>
      </c>
      <c r="B1325" s="10" t="s">
        <v>460</v>
      </c>
      <c r="C1325" s="12"/>
      <c r="L1325" s="8"/>
    </row>
    <row r="1326" spans="1:12" s="7" customFormat="1" x14ac:dyDescent="0.15">
      <c r="A1326" s="46"/>
      <c r="C1326" s="12"/>
      <c r="L1326" s="8"/>
    </row>
    <row r="1327" spans="1:12" s="7" customFormat="1" x14ac:dyDescent="0.15">
      <c r="A1327" s="46"/>
      <c r="B1327" s="23" t="s">
        <v>461</v>
      </c>
      <c r="C1327" s="12"/>
      <c r="L1327" s="8"/>
    </row>
    <row r="1328" spans="1:12" s="7" customFormat="1" x14ac:dyDescent="0.15">
      <c r="A1328" s="46"/>
      <c r="B1328" s="7" t="s">
        <v>462</v>
      </c>
      <c r="C1328" s="12"/>
      <c r="L1328" s="8"/>
    </row>
    <row r="1329" spans="1:12" s="7" customFormat="1" x14ac:dyDescent="0.15">
      <c r="A1329" s="46"/>
      <c r="B1329" s="7" t="s">
        <v>463</v>
      </c>
      <c r="C1329" s="12"/>
      <c r="L1329" s="8"/>
    </row>
    <row r="1330" spans="1:12" s="7" customFormat="1" x14ac:dyDescent="0.15">
      <c r="A1330" s="46"/>
      <c r="B1330" s="7" t="s">
        <v>464</v>
      </c>
      <c r="C1330" s="12"/>
      <c r="L1330" s="8"/>
    </row>
    <row r="1331" spans="1:12" s="7" customFormat="1" x14ac:dyDescent="0.15">
      <c r="A1331" s="46"/>
      <c r="B1331" s="7" t="s">
        <v>465</v>
      </c>
      <c r="C1331" s="12"/>
      <c r="L1331" s="8"/>
    </row>
    <row r="1332" spans="1:12" s="7" customFormat="1" x14ac:dyDescent="0.15">
      <c r="A1332" s="46" t="s">
        <v>60</v>
      </c>
      <c r="B1332" s="7" t="s">
        <v>466</v>
      </c>
      <c r="C1332" s="12"/>
      <c r="L1332" s="8"/>
    </row>
    <row r="1333" spans="1:12" s="7" customFormat="1" x14ac:dyDescent="0.15">
      <c r="A1333" s="46"/>
      <c r="B1333" s="7" t="s">
        <v>467</v>
      </c>
      <c r="C1333" s="12"/>
      <c r="L1333" s="8"/>
    </row>
    <row r="1334" spans="1:12" s="7" customFormat="1" x14ac:dyDescent="0.15">
      <c r="A1334" s="46"/>
      <c r="C1334" s="12"/>
      <c r="L1334" s="8"/>
    </row>
    <row r="1335" spans="1:12" s="7" customFormat="1" x14ac:dyDescent="0.15">
      <c r="A1335" s="46"/>
      <c r="C1335" s="12"/>
      <c r="L1335" s="8"/>
    </row>
    <row r="1336" spans="1:12" x14ac:dyDescent="0.15">
      <c r="A1336" s="46"/>
      <c r="B1336" s="7"/>
      <c r="C1336" s="12"/>
      <c r="D1336" s="7"/>
      <c r="E1336" s="7"/>
      <c r="F1336" s="7"/>
      <c r="G1336" s="7"/>
      <c r="H1336" s="7"/>
      <c r="I1336" s="7"/>
      <c r="J1336" s="7"/>
      <c r="K1336" s="7"/>
      <c r="L1336" s="8"/>
    </row>
    <row r="1337" spans="1:12" x14ac:dyDescent="0.15">
      <c r="A1337" s="46"/>
      <c r="B1337" s="7"/>
      <c r="C1337" s="12"/>
      <c r="D1337" s="7"/>
      <c r="E1337" s="7"/>
      <c r="F1337" s="7"/>
      <c r="G1337" s="7"/>
      <c r="H1337" s="7"/>
      <c r="I1337" s="7"/>
      <c r="J1337" s="7"/>
      <c r="K1337" s="7"/>
      <c r="L1337" s="8"/>
    </row>
    <row r="1338" spans="1:12" x14ac:dyDescent="0.15">
      <c r="A1338" s="46"/>
      <c r="B1338" s="7"/>
      <c r="C1338" s="12"/>
      <c r="D1338" s="7"/>
      <c r="E1338" s="7"/>
      <c r="F1338" s="7"/>
      <c r="G1338" s="7"/>
      <c r="H1338" s="7"/>
      <c r="I1338" s="7"/>
      <c r="J1338" s="7"/>
      <c r="K1338" s="7"/>
      <c r="L1338" s="8"/>
    </row>
    <row r="1339" spans="1:12" x14ac:dyDescent="0.15">
      <c r="A1339" s="46"/>
      <c r="B1339" s="7"/>
      <c r="C1339" s="12"/>
      <c r="D1339" s="7"/>
      <c r="E1339" s="7"/>
      <c r="F1339" s="7"/>
      <c r="G1339" s="7"/>
      <c r="H1339" s="7"/>
      <c r="I1339" s="7"/>
      <c r="J1339" s="7"/>
      <c r="K1339" s="7"/>
      <c r="L1339" s="8"/>
    </row>
    <row r="1340" spans="1:12" x14ac:dyDescent="0.15">
      <c r="A1340" s="46"/>
      <c r="B1340" s="7"/>
      <c r="C1340" s="12"/>
      <c r="D1340" s="7"/>
      <c r="E1340" s="7"/>
      <c r="F1340" s="7"/>
      <c r="G1340" s="7"/>
      <c r="H1340" s="7"/>
      <c r="I1340" s="7"/>
      <c r="J1340" s="7"/>
      <c r="K1340" s="7"/>
      <c r="L1340" s="8"/>
    </row>
    <row r="1341" spans="1:12" x14ac:dyDescent="0.15">
      <c r="A1341" s="46"/>
      <c r="B1341" s="7"/>
      <c r="C1341" s="12"/>
      <c r="D1341" s="7"/>
      <c r="E1341" s="7"/>
      <c r="F1341" s="7"/>
      <c r="G1341" s="7"/>
      <c r="H1341" s="7"/>
      <c r="I1341" s="7"/>
      <c r="J1341" s="7"/>
      <c r="K1341" s="7"/>
      <c r="L1341" s="8"/>
    </row>
    <row r="1342" spans="1:12" x14ac:dyDescent="0.15">
      <c r="A1342" s="46"/>
      <c r="B1342" s="7"/>
      <c r="C1342" s="12"/>
      <c r="D1342" s="7"/>
      <c r="E1342" s="7"/>
      <c r="F1342" s="7"/>
      <c r="G1342" s="7"/>
      <c r="H1342" s="7"/>
      <c r="I1342" s="7"/>
      <c r="J1342" s="7"/>
      <c r="K1342" s="7"/>
      <c r="L1342" s="8"/>
    </row>
    <row r="1343" spans="1:12" x14ac:dyDescent="0.15">
      <c r="A1343" s="46"/>
      <c r="B1343" s="7"/>
      <c r="C1343" s="12"/>
      <c r="D1343" s="7"/>
      <c r="E1343" s="7"/>
      <c r="F1343" s="7"/>
      <c r="G1343" s="7"/>
      <c r="H1343" s="7"/>
      <c r="I1343" s="7"/>
      <c r="J1343" s="7"/>
      <c r="K1343" s="7"/>
      <c r="L1343" s="8"/>
    </row>
    <row r="1344" spans="1:12" x14ac:dyDescent="0.15">
      <c r="A1344" s="46"/>
      <c r="B1344" s="7"/>
      <c r="C1344" s="12"/>
      <c r="D1344" s="7"/>
      <c r="E1344" s="7"/>
      <c r="F1344" s="7"/>
      <c r="G1344" s="7"/>
      <c r="H1344" s="7"/>
      <c r="I1344" s="7"/>
      <c r="J1344" s="7"/>
      <c r="K1344" s="7"/>
      <c r="L1344" s="8"/>
    </row>
    <row r="1345" spans="1:12" x14ac:dyDescent="0.15">
      <c r="A1345" s="46"/>
      <c r="B1345" s="7"/>
      <c r="C1345" s="12"/>
      <c r="D1345" s="7"/>
      <c r="E1345" s="7"/>
      <c r="F1345" s="7"/>
      <c r="G1345" s="7"/>
      <c r="H1345" s="7"/>
      <c r="I1345" s="7"/>
      <c r="J1345" s="7"/>
      <c r="K1345" s="7"/>
      <c r="L1345" s="8"/>
    </row>
    <row r="1346" spans="1:12" x14ac:dyDescent="0.15">
      <c r="A1346" s="46"/>
      <c r="B1346" s="7"/>
      <c r="C1346" s="12"/>
      <c r="D1346" s="7"/>
      <c r="E1346" s="7"/>
      <c r="F1346" s="7"/>
      <c r="G1346" s="7"/>
      <c r="H1346" s="7"/>
      <c r="I1346" s="7"/>
      <c r="J1346" s="7"/>
      <c r="K1346" s="7"/>
      <c r="L1346" s="8"/>
    </row>
    <row r="1347" spans="1:12" x14ac:dyDescent="0.15">
      <c r="A1347" s="46"/>
      <c r="B1347" s="7"/>
      <c r="C1347" s="12"/>
      <c r="D1347" s="7"/>
      <c r="E1347" s="7"/>
      <c r="F1347" s="7"/>
      <c r="G1347" s="7"/>
      <c r="H1347" s="7"/>
      <c r="I1347" s="7"/>
      <c r="J1347" s="7"/>
      <c r="K1347" s="7"/>
      <c r="L1347" s="8"/>
    </row>
    <row r="1348" spans="1:12" x14ac:dyDescent="0.15">
      <c r="A1348" s="46"/>
      <c r="B1348" s="7"/>
      <c r="C1348" s="12"/>
      <c r="D1348" s="7"/>
      <c r="E1348" s="7"/>
      <c r="F1348" s="7"/>
      <c r="G1348" s="7"/>
      <c r="H1348" s="7"/>
      <c r="I1348" s="7"/>
      <c r="J1348" s="7"/>
      <c r="K1348" s="7"/>
      <c r="L1348" s="8"/>
    </row>
    <row r="1349" spans="1:12" x14ac:dyDescent="0.15">
      <c r="A1349" s="46"/>
      <c r="B1349" s="7"/>
      <c r="C1349" s="12"/>
      <c r="D1349" s="7"/>
      <c r="E1349" s="7"/>
      <c r="F1349" s="7"/>
      <c r="G1349" s="7"/>
      <c r="H1349" s="7"/>
      <c r="I1349" s="7"/>
      <c r="J1349" s="7"/>
      <c r="K1349" s="7"/>
      <c r="L1349" s="8"/>
    </row>
    <row r="1350" spans="1:12" x14ac:dyDescent="0.15">
      <c r="A1350" s="46"/>
      <c r="B1350" s="7"/>
      <c r="C1350" s="12"/>
      <c r="D1350" s="7"/>
      <c r="E1350" s="7"/>
      <c r="F1350" s="7"/>
      <c r="G1350" s="7"/>
      <c r="H1350" s="7"/>
      <c r="I1350" s="7"/>
      <c r="J1350" s="7"/>
      <c r="K1350" s="7"/>
      <c r="L1350" s="8"/>
    </row>
    <row r="1351" spans="1:12" x14ac:dyDescent="0.15">
      <c r="A1351" s="46"/>
      <c r="B1351" s="7"/>
      <c r="C1351" s="12"/>
      <c r="D1351" s="7"/>
      <c r="E1351" s="7"/>
      <c r="F1351" s="7"/>
      <c r="G1351" s="7"/>
      <c r="H1351" s="7"/>
      <c r="I1351" s="7"/>
      <c r="J1351" s="7"/>
      <c r="K1351" s="7"/>
      <c r="L1351" s="8"/>
    </row>
    <row r="1352" spans="1:12" x14ac:dyDescent="0.15">
      <c r="A1352" s="46"/>
      <c r="B1352" s="7"/>
      <c r="C1352" s="12"/>
      <c r="D1352" s="7"/>
      <c r="E1352" s="7"/>
      <c r="F1352" s="7"/>
      <c r="G1352" s="7"/>
      <c r="H1352" s="7"/>
      <c r="I1352" s="7"/>
      <c r="J1352" s="7"/>
      <c r="K1352" s="7"/>
      <c r="L1352" s="8"/>
    </row>
    <row r="1353" spans="1:12" x14ac:dyDescent="0.15">
      <c r="A1353" s="46"/>
      <c r="B1353" s="7"/>
      <c r="C1353" s="12"/>
      <c r="D1353" s="7"/>
      <c r="E1353" s="7"/>
      <c r="F1353" s="7"/>
      <c r="G1353" s="7"/>
      <c r="H1353" s="7"/>
      <c r="I1353" s="7"/>
      <c r="J1353" s="7"/>
      <c r="K1353" s="7"/>
      <c r="L1353" s="18"/>
    </row>
    <row r="1354" spans="1:12" x14ac:dyDescent="0.15">
      <c r="A1354" s="46"/>
      <c r="B1354" s="7"/>
      <c r="C1354" s="12"/>
      <c r="D1354" s="7"/>
      <c r="E1354" s="7"/>
      <c r="F1354" s="7"/>
      <c r="G1354" s="7"/>
      <c r="H1354" s="7"/>
      <c r="I1354" s="7"/>
      <c r="J1354" s="7"/>
      <c r="K1354" s="7"/>
      <c r="L1354" s="15"/>
    </row>
    <row r="1355" spans="1:12" x14ac:dyDescent="0.15">
      <c r="A1355" s="46"/>
      <c r="B1355" s="7"/>
      <c r="C1355" s="12"/>
      <c r="D1355" s="7"/>
      <c r="E1355" s="7"/>
      <c r="F1355" s="7"/>
      <c r="G1355" s="7"/>
      <c r="H1355" s="7"/>
      <c r="I1355" s="7"/>
      <c r="J1355" s="7"/>
      <c r="K1355" s="7"/>
      <c r="L1355" s="8"/>
    </row>
    <row r="1356" spans="1:12" x14ac:dyDescent="0.15">
      <c r="A1356" s="46"/>
      <c r="B1356" s="7"/>
      <c r="C1356" s="12"/>
      <c r="D1356" s="7"/>
      <c r="E1356" s="7"/>
      <c r="F1356" s="10"/>
      <c r="G1356" s="7"/>
      <c r="H1356" s="10"/>
      <c r="I1356" s="42" t="s">
        <v>775</v>
      </c>
      <c r="J1356" s="7"/>
      <c r="K1356" s="7"/>
      <c r="L1356" s="8"/>
    </row>
    <row r="1357" spans="1:12" x14ac:dyDescent="0.15">
      <c r="A1357" s="46"/>
      <c r="B1357" s="7"/>
      <c r="C1357" s="12"/>
      <c r="D1357" s="7"/>
      <c r="E1357" s="7"/>
      <c r="F1357" s="7"/>
      <c r="G1357" s="7"/>
      <c r="H1357" s="7"/>
      <c r="I1357" s="7"/>
      <c r="J1357" s="7"/>
      <c r="K1357" s="7"/>
      <c r="L1357" s="18"/>
    </row>
    <row r="1358" spans="1:12" x14ac:dyDescent="0.15">
      <c r="A1358" s="46"/>
      <c r="B1358" s="7"/>
      <c r="C1358" s="12"/>
      <c r="D1358" s="7"/>
      <c r="E1358" s="7"/>
      <c r="F1358" s="7"/>
      <c r="G1358" s="7"/>
      <c r="H1358" s="7"/>
      <c r="I1358" s="7"/>
      <c r="J1358" s="7"/>
      <c r="K1358" s="7"/>
      <c r="L1358" s="8"/>
    </row>
    <row r="1359" spans="1:12" x14ac:dyDescent="0.15">
      <c r="A1359" s="46"/>
      <c r="B1359" s="7"/>
      <c r="C1359" s="12"/>
      <c r="D1359" s="7"/>
      <c r="E1359" s="7"/>
      <c r="F1359" s="7"/>
      <c r="G1359" s="7"/>
      <c r="H1359" s="7"/>
      <c r="I1359" s="7"/>
      <c r="J1359" s="7"/>
      <c r="K1359" s="7"/>
      <c r="L1359" s="8"/>
    </row>
    <row r="1360" spans="1:12" x14ac:dyDescent="0.15">
      <c r="A1360" s="46"/>
      <c r="B1360" s="7"/>
      <c r="C1360" s="12"/>
      <c r="D1360" s="7"/>
      <c r="E1360" s="7"/>
      <c r="F1360" s="7"/>
      <c r="G1360" s="7"/>
      <c r="H1360" s="7"/>
      <c r="I1360" s="7"/>
      <c r="J1360" s="7"/>
      <c r="K1360" s="7"/>
      <c r="L1360" s="8"/>
    </row>
    <row r="1361" spans="1:12" x14ac:dyDescent="0.15">
      <c r="A1361" s="46"/>
      <c r="B1361" s="7"/>
      <c r="C1361" s="12"/>
      <c r="D1361" s="7"/>
      <c r="E1361" s="7"/>
      <c r="F1361" s="7"/>
      <c r="G1361" s="7"/>
      <c r="H1361" s="7"/>
      <c r="I1361" s="7"/>
      <c r="J1361" s="7"/>
      <c r="K1361" s="7"/>
      <c r="L1361" s="8"/>
    </row>
    <row r="1362" spans="1:12" x14ac:dyDescent="0.15">
      <c r="A1362" s="46"/>
      <c r="B1362" s="7"/>
      <c r="C1362" s="12"/>
      <c r="D1362" s="7"/>
      <c r="E1362" s="7"/>
      <c r="F1362" s="7"/>
      <c r="G1362" s="7"/>
      <c r="H1362" s="7"/>
      <c r="I1362" s="7"/>
      <c r="J1362" s="7"/>
      <c r="K1362" s="7"/>
      <c r="L1362" s="8"/>
    </row>
    <row r="1363" spans="1:12" x14ac:dyDescent="0.15">
      <c r="A1363" s="46"/>
      <c r="B1363" s="7"/>
      <c r="C1363" s="12"/>
      <c r="D1363" s="7"/>
      <c r="E1363" s="7"/>
      <c r="F1363" s="7"/>
      <c r="G1363" s="7"/>
      <c r="H1363" s="7"/>
      <c r="I1363" s="7"/>
      <c r="J1363" s="7"/>
      <c r="K1363" s="7"/>
      <c r="L1363" s="8"/>
    </row>
    <row r="1364" spans="1:12" x14ac:dyDescent="0.15">
      <c r="A1364" s="46"/>
      <c r="B1364" s="7"/>
      <c r="C1364" s="12"/>
      <c r="D1364" s="7"/>
      <c r="E1364" s="7"/>
      <c r="F1364" s="7"/>
      <c r="G1364" s="7"/>
      <c r="H1364" s="7"/>
      <c r="I1364" s="7"/>
      <c r="J1364" s="7"/>
      <c r="K1364" s="7"/>
      <c r="L1364" s="8"/>
    </row>
    <row r="1365" spans="1:12" x14ac:dyDescent="0.15">
      <c r="A1365" s="46"/>
      <c r="B1365" s="7"/>
      <c r="C1365" s="12"/>
      <c r="D1365" s="7"/>
      <c r="E1365" s="7"/>
      <c r="F1365" s="7"/>
      <c r="G1365" s="7"/>
      <c r="H1365" s="7"/>
      <c r="I1365" s="7"/>
      <c r="J1365" s="7"/>
      <c r="K1365" s="7"/>
      <c r="L1365" s="8"/>
    </row>
    <row r="1366" spans="1:12" x14ac:dyDescent="0.15">
      <c r="A1366" s="46"/>
      <c r="B1366" s="7"/>
      <c r="C1366" s="12"/>
      <c r="D1366" s="7"/>
      <c r="E1366" s="7"/>
      <c r="F1366" s="7"/>
      <c r="G1366" s="7"/>
      <c r="H1366" s="7"/>
      <c r="I1366" s="7"/>
      <c r="J1366" s="7"/>
      <c r="K1366" s="7"/>
      <c r="L1366" s="8"/>
    </row>
    <row r="1367" spans="1:12" x14ac:dyDescent="0.15">
      <c r="A1367" s="46"/>
      <c r="B1367" s="7"/>
      <c r="C1367" s="12"/>
      <c r="D1367" s="7"/>
      <c r="E1367" s="7"/>
      <c r="F1367" s="7"/>
      <c r="G1367" s="7"/>
      <c r="H1367" s="7"/>
      <c r="I1367" s="7"/>
      <c r="J1367" s="7"/>
      <c r="K1367" s="7"/>
      <c r="L1367" s="8"/>
    </row>
    <row r="1368" spans="1:12" x14ac:dyDescent="0.15">
      <c r="A1368" s="46"/>
      <c r="B1368" s="7"/>
      <c r="C1368" s="12"/>
      <c r="D1368" s="7"/>
      <c r="E1368" s="7"/>
      <c r="F1368" s="7"/>
      <c r="G1368" s="7"/>
      <c r="H1368" s="7"/>
      <c r="I1368" s="7"/>
      <c r="J1368" s="7"/>
      <c r="K1368" s="7"/>
      <c r="L1368" s="8"/>
    </row>
    <row r="1369" spans="1:12" x14ac:dyDescent="0.15">
      <c r="A1369" s="46"/>
      <c r="B1369" s="7"/>
      <c r="C1369" s="12"/>
      <c r="D1369" s="7"/>
      <c r="E1369" s="7"/>
      <c r="F1369" s="7"/>
      <c r="G1369" s="7"/>
      <c r="H1369" s="7"/>
      <c r="I1369" s="7"/>
      <c r="J1369" s="7"/>
      <c r="K1369" s="7"/>
      <c r="L1369" s="8"/>
    </row>
    <row r="1370" spans="1:12" x14ac:dyDescent="0.15">
      <c r="A1370" s="46"/>
      <c r="B1370" s="7"/>
      <c r="C1370" s="12"/>
      <c r="D1370" s="7"/>
      <c r="E1370" s="7"/>
      <c r="F1370" s="7"/>
      <c r="G1370" s="7"/>
      <c r="H1370" s="7"/>
      <c r="I1370" s="7"/>
      <c r="J1370" s="7"/>
      <c r="K1370" s="7"/>
      <c r="L1370" s="8"/>
    </row>
    <row r="1371" spans="1:12" x14ac:dyDescent="0.15">
      <c r="A1371" s="46"/>
      <c r="B1371" s="7"/>
      <c r="C1371" s="12"/>
      <c r="D1371" s="7"/>
      <c r="E1371" s="7"/>
      <c r="F1371" s="7"/>
      <c r="G1371" s="7"/>
      <c r="H1371" s="7"/>
      <c r="I1371" s="7"/>
      <c r="J1371" s="7"/>
      <c r="K1371" s="7"/>
      <c r="L1371" s="8"/>
    </row>
    <row r="1372" spans="1:12" x14ac:dyDescent="0.15">
      <c r="A1372" s="46"/>
      <c r="B1372" s="7"/>
      <c r="C1372" s="12"/>
      <c r="D1372" s="7"/>
      <c r="E1372" s="7"/>
      <c r="F1372" s="7"/>
      <c r="G1372" s="7"/>
      <c r="H1372" s="7"/>
      <c r="I1372" s="7"/>
      <c r="J1372" s="7"/>
      <c r="K1372" s="7"/>
      <c r="L1372" s="8"/>
    </row>
    <row r="1373" spans="1:12" x14ac:dyDescent="0.15">
      <c r="A1373" s="46"/>
      <c r="B1373" s="7"/>
      <c r="C1373" s="12"/>
      <c r="D1373" s="7"/>
      <c r="E1373" s="7"/>
      <c r="F1373" s="7"/>
      <c r="G1373" s="7"/>
      <c r="H1373" s="7"/>
      <c r="I1373" s="7"/>
      <c r="J1373" s="7"/>
      <c r="K1373" s="7"/>
      <c r="L1373" s="8"/>
    </row>
    <row r="1374" spans="1:12" x14ac:dyDescent="0.15">
      <c r="A1374" s="49"/>
      <c r="B1374" s="35"/>
      <c r="C1374" s="20"/>
      <c r="D1374" s="35"/>
      <c r="E1374" s="35"/>
      <c r="F1374" s="52" t="s">
        <v>339</v>
      </c>
      <c r="G1374" s="35"/>
      <c r="H1374" s="35"/>
      <c r="I1374" s="35"/>
      <c r="J1374" s="35"/>
      <c r="K1374" s="35"/>
      <c r="L1374" s="48"/>
    </row>
    <row r="1375" spans="1:12" x14ac:dyDescent="0.15">
      <c r="A1375" s="47"/>
      <c r="B1375" s="21"/>
      <c r="C1375" s="27"/>
      <c r="D1375" s="21"/>
      <c r="E1375" s="21"/>
      <c r="F1375" s="51"/>
      <c r="G1375" s="21"/>
      <c r="H1375" s="21"/>
      <c r="I1375" s="21"/>
      <c r="J1375" s="21"/>
      <c r="K1375" s="21"/>
      <c r="L1375" s="22"/>
    </row>
    <row r="1376" spans="1:12" x14ac:dyDescent="0.15">
      <c r="A1376" s="45" t="s">
        <v>744</v>
      </c>
      <c r="B1376" s="10" t="s">
        <v>796</v>
      </c>
      <c r="C1376" s="24"/>
      <c r="D1376" s="10"/>
      <c r="E1376" s="10"/>
      <c r="F1376" s="10"/>
      <c r="G1376" s="10"/>
      <c r="H1376" s="10"/>
      <c r="I1376" s="10"/>
      <c r="J1376" s="10"/>
      <c r="K1376" s="10"/>
      <c r="L1376" s="13"/>
    </row>
    <row r="1377" spans="1:12" s="10" customFormat="1" x14ac:dyDescent="0.15">
      <c r="A1377" s="46"/>
      <c r="B1377" s="7"/>
      <c r="C1377" s="12"/>
      <c r="D1377" s="7"/>
      <c r="E1377" s="7"/>
      <c r="F1377" s="7"/>
      <c r="G1377" s="7"/>
      <c r="H1377" s="7"/>
      <c r="I1377" s="7"/>
      <c r="J1377" s="7"/>
      <c r="K1377" s="7"/>
      <c r="L1377" s="8"/>
    </row>
    <row r="1378" spans="1:12" s="7" customFormat="1" x14ac:dyDescent="0.15">
      <c r="A1378" s="46"/>
      <c r="B1378" s="23" t="s">
        <v>522</v>
      </c>
      <c r="C1378" s="12"/>
      <c r="L1378" s="8"/>
    </row>
    <row r="1379" spans="1:12" s="7" customFormat="1" x14ac:dyDescent="0.15">
      <c r="A1379" s="46"/>
      <c r="B1379" s="23" t="s">
        <v>797</v>
      </c>
      <c r="C1379" s="12"/>
      <c r="L1379" s="8">
        <v>1000000</v>
      </c>
    </row>
    <row r="1380" spans="1:12" s="7" customFormat="1" x14ac:dyDescent="0.15">
      <c r="A1380" s="46" t="s">
        <v>798</v>
      </c>
      <c r="C1380" s="12"/>
      <c r="L1380" s="8"/>
    </row>
    <row r="1381" spans="1:12" s="7" customFormat="1" ht="10.5" hidden="1" customHeight="1" x14ac:dyDescent="0.15">
      <c r="A1381" s="46" t="s">
        <v>584</v>
      </c>
      <c r="B1381" s="7" t="s">
        <v>799</v>
      </c>
      <c r="C1381" s="12"/>
      <c r="L1381" s="8"/>
    </row>
    <row r="1382" spans="1:12" s="7" customFormat="1" ht="10.5" hidden="1" customHeight="1" x14ac:dyDescent="0.15">
      <c r="A1382" s="46"/>
      <c r="C1382" s="12"/>
      <c r="L1382" s="8"/>
    </row>
    <row r="1383" spans="1:12" s="7" customFormat="1" ht="10.5" hidden="1" customHeight="1" x14ac:dyDescent="0.15">
      <c r="A1383" s="46"/>
      <c r="B1383" s="23" t="s">
        <v>800</v>
      </c>
      <c r="C1383" s="12"/>
      <c r="L1383" s="8"/>
    </row>
    <row r="1384" spans="1:12" s="7" customFormat="1" ht="10.5" hidden="1" customHeight="1" x14ac:dyDescent="0.15">
      <c r="A1384" s="46"/>
      <c r="B1384" s="23" t="s">
        <v>801</v>
      </c>
      <c r="C1384" s="12"/>
      <c r="L1384" s="8">
        <v>0</v>
      </c>
    </row>
    <row r="1385" spans="1:12" s="7" customFormat="1" ht="10.5" hidden="1" customHeight="1" x14ac:dyDescent="0.15">
      <c r="A1385" s="46"/>
      <c r="C1385" s="12"/>
      <c r="L1385" s="8"/>
    </row>
    <row r="1386" spans="1:12" s="7" customFormat="1" x14ac:dyDescent="0.15">
      <c r="A1386" s="45" t="s">
        <v>584</v>
      </c>
      <c r="B1386" s="10" t="s">
        <v>799</v>
      </c>
      <c r="C1386" s="10"/>
      <c r="F1386" s="12"/>
      <c r="G1386" s="12"/>
      <c r="L1386" s="8"/>
    </row>
    <row r="1387" spans="1:12" s="7" customFormat="1" x14ac:dyDescent="0.15">
      <c r="A1387" s="46"/>
      <c r="F1387" s="12"/>
      <c r="G1387" s="12"/>
      <c r="L1387" s="8"/>
    </row>
    <row r="1388" spans="1:12" s="7" customFormat="1" x14ac:dyDescent="0.15">
      <c r="A1388" s="46"/>
      <c r="B1388" s="23" t="s">
        <v>350</v>
      </c>
      <c r="F1388" s="12"/>
      <c r="G1388" s="12"/>
      <c r="L1388" s="8">
        <v>25000</v>
      </c>
    </row>
    <row r="1389" spans="1:12" s="7" customFormat="1" x14ac:dyDescent="0.15">
      <c r="A1389" s="46"/>
      <c r="B1389" s="23" t="s">
        <v>801</v>
      </c>
      <c r="F1389" s="12"/>
      <c r="G1389" s="12"/>
      <c r="L1389" s="8"/>
    </row>
    <row r="1390" spans="1:12" s="7" customFormat="1" x14ac:dyDescent="0.15">
      <c r="A1390" s="9"/>
      <c r="B1390" s="23"/>
      <c r="G1390" s="12"/>
      <c r="H1390" s="12"/>
      <c r="L1390" s="8"/>
    </row>
    <row r="1391" spans="1:12" s="7" customFormat="1" x14ac:dyDescent="0.15">
      <c r="A1391" s="45" t="s">
        <v>749</v>
      </c>
      <c r="B1391" s="10" t="s">
        <v>802</v>
      </c>
      <c r="C1391" s="24"/>
      <c r="D1391" s="10"/>
      <c r="E1391" s="10"/>
      <c r="F1391" s="10"/>
      <c r="G1391" s="10"/>
      <c r="H1391" s="10"/>
      <c r="I1391" s="10"/>
      <c r="J1391" s="10"/>
      <c r="K1391" s="10"/>
      <c r="L1391" s="13"/>
    </row>
    <row r="1392" spans="1:12" s="10" customFormat="1" x14ac:dyDescent="0.15">
      <c r="A1392" s="46"/>
      <c r="B1392" s="7"/>
      <c r="C1392" s="12"/>
      <c r="D1392" s="7"/>
      <c r="E1392" s="7"/>
      <c r="F1392" s="7"/>
      <c r="G1392" s="7"/>
      <c r="H1392" s="7"/>
      <c r="I1392" s="7"/>
      <c r="J1392" s="7"/>
      <c r="K1392" s="7"/>
      <c r="L1392" s="8"/>
    </row>
    <row r="1393" spans="1:12" s="7" customFormat="1" x14ac:dyDescent="0.15">
      <c r="A1393" s="46"/>
      <c r="B1393" s="23" t="s">
        <v>803</v>
      </c>
      <c r="C1393" s="12"/>
      <c r="L1393" s="8"/>
    </row>
    <row r="1394" spans="1:12" s="7" customFormat="1" x14ac:dyDescent="0.15">
      <c r="A1394" s="46"/>
      <c r="B1394" s="23" t="s">
        <v>670</v>
      </c>
      <c r="C1394" s="12"/>
      <c r="L1394" s="8"/>
    </row>
    <row r="1395" spans="1:12" s="7" customFormat="1" x14ac:dyDescent="0.15">
      <c r="A1395" s="46"/>
      <c r="B1395" s="23" t="s">
        <v>671</v>
      </c>
      <c r="C1395" s="12"/>
      <c r="L1395" s="8"/>
    </row>
    <row r="1396" spans="1:12" s="7" customFormat="1" x14ac:dyDescent="0.15">
      <c r="A1396" s="46"/>
      <c r="C1396" s="12"/>
      <c r="L1396" s="8"/>
    </row>
    <row r="1397" spans="1:12" s="7" customFormat="1" x14ac:dyDescent="0.15">
      <c r="A1397" s="45" t="s">
        <v>606</v>
      </c>
      <c r="B1397" s="10" t="s">
        <v>672</v>
      </c>
      <c r="C1397" s="24"/>
      <c r="D1397" s="10"/>
      <c r="E1397" s="10"/>
      <c r="F1397" s="10"/>
      <c r="G1397" s="10"/>
      <c r="H1397" s="10"/>
      <c r="I1397" s="10"/>
      <c r="J1397" s="10"/>
      <c r="K1397" s="10"/>
      <c r="L1397" s="13"/>
    </row>
    <row r="1398" spans="1:12" s="10" customFormat="1" x14ac:dyDescent="0.15">
      <c r="A1398" s="46" t="s">
        <v>255</v>
      </c>
      <c r="B1398" s="7"/>
      <c r="C1398" s="12"/>
      <c r="D1398" s="7"/>
      <c r="E1398" s="7"/>
      <c r="F1398" s="7"/>
      <c r="G1398" s="7"/>
      <c r="H1398" s="7"/>
      <c r="I1398" s="7"/>
      <c r="J1398" s="7"/>
      <c r="K1398" s="7"/>
      <c r="L1398" s="8"/>
    </row>
    <row r="1399" spans="1:12" s="7" customFormat="1" x14ac:dyDescent="0.15">
      <c r="A1399" s="46"/>
      <c r="B1399" s="23" t="s">
        <v>673</v>
      </c>
      <c r="C1399" s="12"/>
      <c r="L1399" s="8"/>
    </row>
    <row r="1400" spans="1:12" s="7" customFormat="1" x14ac:dyDescent="0.15">
      <c r="A1400" s="46"/>
      <c r="B1400" s="23" t="s">
        <v>674</v>
      </c>
      <c r="C1400" s="12"/>
      <c r="L1400" s="8"/>
    </row>
    <row r="1401" spans="1:12" s="7" customFormat="1" x14ac:dyDescent="0.15">
      <c r="A1401" s="46"/>
      <c r="B1401" s="23" t="s">
        <v>523</v>
      </c>
      <c r="C1401" s="12"/>
      <c r="L1401" s="8"/>
    </row>
    <row r="1402" spans="1:12" s="7" customFormat="1" x14ac:dyDescent="0.15">
      <c r="A1402" s="46"/>
      <c r="C1402" s="12"/>
      <c r="L1402" s="8"/>
    </row>
    <row r="1403" spans="1:12" s="7" customFormat="1" ht="10.5" hidden="1" customHeight="1" x14ac:dyDescent="0.15">
      <c r="A1403" s="45" t="s">
        <v>789</v>
      </c>
      <c r="B1403" s="10" t="s">
        <v>675</v>
      </c>
      <c r="C1403" s="12"/>
      <c r="L1403" s="8"/>
    </row>
    <row r="1404" spans="1:12" s="7" customFormat="1" ht="10.5" hidden="1" customHeight="1" x14ac:dyDescent="0.15">
      <c r="A1404" s="46"/>
      <c r="C1404" s="12"/>
      <c r="L1404" s="8"/>
    </row>
    <row r="1405" spans="1:12" s="7" customFormat="1" ht="10.5" hidden="1" customHeight="1" x14ac:dyDescent="0.15">
      <c r="A1405" s="46"/>
      <c r="B1405" s="7" t="s">
        <v>676</v>
      </c>
      <c r="C1405" s="12"/>
      <c r="L1405" s="8"/>
    </row>
    <row r="1406" spans="1:12" s="7" customFormat="1" ht="10.5" hidden="1" customHeight="1" x14ac:dyDescent="0.15">
      <c r="A1406" s="46"/>
      <c r="B1406" s="7" t="s">
        <v>677</v>
      </c>
      <c r="C1406" s="12"/>
      <c r="L1406" s="8"/>
    </row>
    <row r="1407" spans="1:12" s="7" customFormat="1" ht="10.5" hidden="1" customHeight="1" x14ac:dyDescent="0.15">
      <c r="A1407" s="46"/>
      <c r="B1407" s="7" t="s">
        <v>678</v>
      </c>
      <c r="C1407" s="12"/>
      <c r="L1407" s="8"/>
    </row>
    <row r="1408" spans="1:12" s="7" customFormat="1" ht="10.5" hidden="1" customHeight="1" x14ac:dyDescent="0.15">
      <c r="A1408" s="46"/>
      <c r="C1408" s="12"/>
      <c r="L1408" s="8"/>
    </row>
    <row r="1409" spans="1:12" s="7" customFormat="1" x14ac:dyDescent="0.15">
      <c r="A1409" s="45" t="s">
        <v>381</v>
      </c>
      <c r="B1409" s="10" t="s">
        <v>679</v>
      </c>
      <c r="C1409" s="12"/>
      <c r="L1409" s="8"/>
    </row>
    <row r="1410" spans="1:12" s="7" customFormat="1" x14ac:dyDescent="0.15">
      <c r="A1410" s="46"/>
      <c r="C1410" s="12"/>
      <c r="L1410" s="8"/>
    </row>
    <row r="1411" spans="1:12" s="7" customFormat="1" x14ac:dyDescent="0.15">
      <c r="A1411" s="46"/>
      <c r="B1411" s="23" t="s">
        <v>680</v>
      </c>
      <c r="C1411" s="12"/>
      <c r="L1411" s="8"/>
    </row>
    <row r="1412" spans="1:12" s="7" customFormat="1" x14ac:dyDescent="0.15">
      <c r="A1412" s="46"/>
      <c r="B1412" s="23" t="s">
        <v>681</v>
      </c>
      <c r="C1412" s="12"/>
      <c r="L1412" s="8"/>
    </row>
    <row r="1413" spans="1:12" s="7" customFormat="1" x14ac:dyDescent="0.15">
      <c r="A1413" s="46"/>
      <c r="B1413" s="23" t="s">
        <v>682</v>
      </c>
      <c r="C1413" s="12"/>
      <c r="L1413" s="8"/>
    </row>
    <row r="1414" spans="1:12" s="7" customFormat="1" x14ac:dyDescent="0.15">
      <c r="A1414" s="46"/>
      <c r="C1414" s="12"/>
      <c r="L1414" s="8"/>
    </row>
    <row r="1415" spans="1:12" s="7" customFormat="1" x14ac:dyDescent="0.15">
      <c r="A1415" s="45" t="s">
        <v>61</v>
      </c>
      <c r="B1415" s="10" t="s">
        <v>683</v>
      </c>
      <c r="C1415" s="12"/>
      <c r="L1415" s="8"/>
    </row>
    <row r="1416" spans="1:12" s="7" customFormat="1" x14ac:dyDescent="0.15">
      <c r="A1416" s="46"/>
      <c r="C1416" s="12"/>
      <c r="L1416" s="8"/>
    </row>
    <row r="1417" spans="1:12" s="7" customFormat="1" x14ac:dyDescent="0.15">
      <c r="A1417" s="46"/>
      <c r="B1417" s="7" t="s">
        <v>684</v>
      </c>
      <c r="C1417" s="12"/>
      <c r="L1417" s="8"/>
    </row>
    <row r="1418" spans="1:12" s="7" customFormat="1" x14ac:dyDescent="0.15">
      <c r="A1418" s="46"/>
      <c r="B1418" s="7" t="s">
        <v>685</v>
      </c>
      <c r="C1418" s="12"/>
      <c r="L1418" s="8"/>
    </row>
    <row r="1419" spans="1:12" s="7" customFormat="1" x14ac:dyDescent="0.15">
      <c r="A1419" s="46"/>
      <c r="B1419" s="7" t="s">
        <v>693</v>
      </c>
      <c r="C1419" s="12"/>
      <c r="L1419" s="8"/>
    </row>
    <row r="1420" spans="1:12" s="7" customFormat="1" x14ac:dyDescent="0.15">
      <c r="A1420" s="46"/>
      <c r="C1420" s="12"/>
      <c r="L1420" s="8"/>
    </row>
    <row r="1421" spans="1:12" s="7" customFormat="1" x14ac:dyDescent="0.15">
      <c r="A1421" s="45" t="s">
        <v>351</v>
      </c>
      <c r="B1421" s="10" t="s">
        <v>675</v>
      </c>
      <c r="C1421" s="12"/>
      <c r="G1421" s="12"/>
      <c r="H1421" s="12"/>
      <c r="L1421" s="8"/>
    </row>
    <row r="1422" spans="1:12" s="7" customFormat="1" x14ac:dyDescent="0.15">
      <c r="A1422" s="46"/>
      <c r="C1422" s="12"/>
      <c r="G1422" s="12"/>
      <c r="H1422" s="12"/>
      <c r="L1422" s="8"/>
    </row>
    <row r="1423" spans="1:12" s="7" customFormat="1" x14ac:dyDescent="0.15">
      <c r="A1423" s="46"/>
      <c r="B1423" s="7" t="s">
        <v>290</v>
      </c>
      <c r="F1423" s="12"/>
      <c r="G1423" s="12"/>
      <c r="L1423" s="8"/>
    </row>
    <row r="1424" spans="1:12" s="7" customFormat="1" x14ac:dyDescent="0.15">
      <c r="A1424" s="46"/>
      <c r="B1424" s="28" t="s">
        <v>291</v>
      </c>
      <c r="F1424" s="12"/>
      <c r="G1424" s="12"/>
      <c r="L1424" s="8"/>
    </row>
    <row r="1425" spans="1:12" s="7" customFormat="1" x14ac:dyDescent="0.15">
      <c r="A1425" s="46"/>
      <c r="B1425" s="7" t="s">
        <v>352</v>
      </c>
      <c r="F1425" s="12"/>
      <c r="G1425" s="12"/>
      <c r="L1425" s="8"/>
    </row>
    <row r="1426" spans="1:12" s="7" customFormat="1" x14ac:dyDescent="0.15">
      <c r="A1426" s="46"/>
      <c r="B1426" s="7" t="s">
        <v>353</v>
      </c>
      <c r="F1426" s="12"/>
      <c r="G1426" s="12"/>
      <c r="L1426" s="8"/>
    </row>
    <row r="1427" spans="1:12" s="7" customFormat="1" x14ac:dyDescent="0.15">
      <c r="A1427" s="9"/>
      <c r="B1427" s="7" t="s">
        <v>292</v>
      </c>
      <c r="F1427" s="12"/>
      <c r="G1427" s="12"/>
      <c r="L1427" s="8"/>
    </row>
    <row r="1428" spans="1:12" s="7" customFormat="1" x14ac:dyDescent="0.15">
      <c r="A1428" s="46"/>
      <c r="C1428" s="12"/>
      <c r="L1428" s="8"/>
    </row>
    <row r="1429" spans="1:12" s="7" customFormat="1" x14ac:dyDescent="0.15">
      <c r="A1429" s="46"/>
      <c r="C1429" s="12"/>
      <c r="L1429" s="8"/>
    </row>
    <row r="1430" spans="1:12" s="7" customFormat="1" x14ac:dyDescent="0.15">
      <c r="A1430" s="46"/>
      <c r="C1430" s="12"/>
      <c r="L1430" s="8"/>
    </row>
    <row r="1431" spans="1:12" s="7" customFormat="1" x14ac:dyDescent="0.15">
      <c r="A1431" s="46"/>
      <c r="C1431" s="12"/>
      <c r="L1431" s="8"/>
    </row>
    <row r="1432" spans="1:12" s="7" customFormat="1" x14ac:dyDescent="0.15">
      <c r="A1432" s="46"/>
      <c r="C1432" s="12"/>
      <c r="L1432" s="8"/>
    </row>
    <row r="1433" spans="1:12" s="7" customFormat="1" x14ac:dyDescent="0.15">
      <c r="A1433" s="46"/>
      <c r="C1433" s="12"/>
      <c r="L1433" s="8"/>
    </row>
    <row r="1434" spans="1:12" s="7" customFormat="1" x14ac:dyDescent="0.15">
      <c r="A1434" s="46"/>
      <c r="C1434" s="12"/>
      <c r="L1434" s="8"/>
    </row>
    <row r="1435" spans="1:12" s="7" customFormat="1" x14ac:dyDescent="0.15">
      <c r="A1435" s="46"/>
      <c r="C1435" s="12"/>
      <c r="L1435" s="8"/>
    </row>
    <row r="1436" spans="1:12" s="7" customFormat="1" x14ac:dyDescent="0.15">
      <c r="A1436" s="46"/>
      <c r="C1436" s="12"/>
      <c r="L1436" s="8"/>
    </row>
    <row r="1437" spans="1:12" s="7" customFormat="1" x14ac:dyDescent="0.15">
      <c r="A1437" s="46"/>
      <c r="C1437" s="12"/>
      <c r="L1437" s="8"/>
    </row>
    <row r="1438" spans="1:12" s="7" customFormat="1" x14ac:dyDescent="0.15">
      <c r="A1438" s="46"/>
      <c r="C1438" s="12"/>
      <c r="L1438" s="8"/>
    </row>
    <row r="1439" spans="1:12" s="7" customFormat="1" x14ac:dyDescent="0.15">
      <c r="A1439" s="46"/>
      <c r="C1439" s="12"/>
      <c r="L1439" s="8"/>
    </row>
    <row r="1440" spans="1:12" s="7" customFormat="1" x14ac:dyDescent="0.15">
      <c r="A1440" s="46"/>
      <c r="C1440" s="12"/>
      <c r="L1440" s="8"/>
    </row>
    <row r="1441" spans="1:12" s="7" customFormat="1" x14ac:dyDescent="0.15">
      <c r="A1441" s="46"/>
      <c r="C1441" s="12"/>
      <c r="F1441" s="10"/>
      <c r="H1441" s="10"/>
      <c r="I1441" s="42"/>
      <c r="L1441" s="8"/>
    </row>
    <row r="1442" spans="1:12" s="7" customFormat="1" x14ac:dyDescent="0.15">
      <c r="A1442" s="46"/>
      <c r="C1442" s="12"/>
      <c r="F1442" s="10"/>
      <c r="H1442" s="10"/>
      <c r="I1442" s="10"/>
      <c r="J1442" s="10"/>
      <c r="L1442" s="8"/>
    </row>
    <row r="1443" spans="1:12" s="7" customFormat="1" x14ac:dyDescent="0.15">
      <c r="A1443" s="46"/>
      <c r="C1443" s="12"/>
      <c r="F1443" s="10"/>
      <c r="H1443" s="10"/>
      <c r="I1443" s="10"/>
      <c r="J1443" s="10"/>
      <c r="L1443" s="8"/>
    </row>
    <row r="1444" spans="1:12" s="7" customFormat="1" x14ac:dyDescent="0.15">
      <c r="A1444" s="46"/>
      <c r="C1444" s="12"/>
      <c r="F1444" s="10"/>
      <c r="H1444" s="10"/>
      <c r="I1444" s="10"/>
      <c r="J1444" s="10"/>
      <c r="L1444" s="8"/>
    </row>
    <row r="1445" spans="1:12" s="7" customFormat="1" x14ac:dyDescent="0.15">
      <c r="A1445" s="46"/>
      <c r="C1445" s="12"/>
      <c r="F1445" s="10"/>
      <c r="H1445" s="10"/>
      <c r="I1445" s="10"/>
      <c r="J1445" s="10"/>
      <c r="L1445" s="8"/>
    </row>
    <row r="1446" spans="1:12" x14ac:dyDescent="0.15">
      <c r="A1446" s="46"/>
      <c r="B1446" s="7"/>
      <c r="C1446" s="12"/>
      <c r="D1446" s="7"/>
      <c r="E1446" s="7"/>
      <c r="F1446" s="10"/>
      <c r="G1446" s="7"/>
      <c r="H1446" s="10"/>
      <c r="I1446" s="10"/>
      <c r="J1446" s="10"/>
      <c r="K1446" s="7"/>
      <c r="L1446" s="8"/>
    </row>
    <row r="1447" spans="1:12" x14ac:dyDescent="0.15">
      <c r="A1447" s="46"/>
      <c r="B1447" s="7"/>
      <c r="C1447" s="12"/>
      <c r="D1447" s="7"/>
      <c r="E1447" s="7"/>
      <c r="F1447" s="10"/>
      <c r="G1447" s="7"/>
      <c r="H1447" s="10"/>
      <c r="I1447" s="10"/>
      <c r="J1447" s="10"/>
      <c r="K1447" s="7"/>
      <c r="L1447" s="8"/>
    </row>
    <row r="1448" spans="1:12" x14ac:dyDescent="0.15">
      <c r="A1448" s="46"/>
      <c r="B1448" s="7"/>
      <c r="C1448" s="12"/>
      <c r="D1448" s="7"/>
      <c r="E1448" s="7"/>
      <c r="F1448" s="7"/>
      <c r="G1448" s="7"/>
      <c r="H1448" s="7"/>
      <c r="I1448" s="7"/>
      <c r="J1448" s="7"/>
      <c r="K1448" s="7"/>
      <c r="L1448" s="15"/>
    </row>
    <row r="1449" spans="1:12" x14ac:dyDescent="0.15">
      <c r="A1449" s="46"/>
      <c r="B1449" s="7"/>
      <c r="C1449" s="12"/>
      <c r="D1449" s="7"/>
      <c r="E1449" s="7"/>
      <c r="F1449" s="10"/>
      <c r="G1449" s="7"/>
      <c r="H1449" s="10"/>
      <c r="I1449" s="42" t="s">
        <v>775</v>
      </c>
      <c r="J1449" s="7"/>
      <c r="K1449" s="7"/>
      <c r="L1449" s="8"/>
    </row>
    <row r="1450" spans="1:12" x14ac:dyDescent="0.15">
      <c r="A1450" s="46"/>
      <c r="B1450" s="7"/>
      <c r="C1450" s="12"/>
      <c r="D1450" s="7"/>
      <c r="E1450" s="7"/>
      <c r="F1450" s="10"/>
      <c r="G1450" s="7"/>
      <c r="H1450" s="10"/>
      <c r="I1450" s="10"/>
      <c r="J1450" s="10"/>
      <c r="K1450" s="7"/>
      <c r="L1450" s="18"/>
    </row>
    <row r="1451" spans="1:12" x14ac:dyDescent="0.15">
      <c r="A1451" s="46"/>
      <c r="B1451" s="7"/>
      <c r="C1451" s="12"/>
      <c r="D1451" s="7"/>
      <c r="E1451" s="7"/>
      <c r="F1451" s="10"/>
      <c r="G1451" s="7"/>
      <c r="H1451" s="10"/>
      <c r="I1451" s="10"/>
      <c r="J1451" s="10"/>
      <c r="K1451" s="7"/>
      <c r="L1451" s="8"/>
    </row>
    <row r="1452" spans="1:12" x14ac:dyDescent="0.15">
      <c r="A1452" s="49"/>
      <c r="B1452" s="35"/>
      <c r="C1452" s="20"/>
      <c r="D1452" s="35"/>
      <c r="E1452" s="35"/>
      <c r="F1452" s="52" t="s">
        <v>340</v>
      </c>
      <c r="G1452" s="35"/>
      <c r="H1452" s="52"/>
      <c r="I1452" s="52"/>
      <c r="J1452" s="52"/>
      <c r="K1452" s="35"/>
      <c r="L1452" s="18"/>
    </row>
    <row r="1453" spans="1:12" x14ac:dyDescent="0.15">
      <c r="A1453" s="53"/>
      <c r="B1453" s="38"/>
      <c r="C1453" s="21"/>
      <c r="D1453" s="21"/>
      <c r="E1453" s="21"/>
      <c r="F1453" s="21"/>
      <c r="G1453" s="27"/>
      <c r="H1453" s="54"/>
      <c r="I1453" s="21"/>
      <c r="J1453" s="51"/>
      <c r="K1453" s="51"/>
      <c r="L1453" s="15"/>
    </row>
    <row r="1454" spans="1:12" x14ac:dyDescent="0.15">
      <c r="A1454" s="688" t="s">
        <v>610</v>
      </c>
      <c r="B1454" s="693"/>
      <c r="C1454" s="693"/>
      <c r="D1454" s="693"/>
      <c r="E1454" s="694"/>
      <c r="F1454" s="694"/>
      <c r="G1454" s="693"/>
      <c r="H1454" s="693"/>
      <c r="I1454" s="693"/>
      <c r="J1454" s="693"/>
      <c r="K1454" s="695"/>
      <c r="L1454" s="55"/>
    </row>
    <row r="1455" spans="1:12" x14ac:dyDescent="0.15">
      <c r="A1455" s="9"/>
      <c r="B1455" s="23"/>
      <c r="C1455" s="7"/>
      <c r="D1455" s="7"/>
      <c r="E1455" s="7"/>
      <c r="F1455" s="7"/>
      <c r="G1455" s="12"/>
      <c r="H1455" s="24"/>
      <c r="I1455" s="7"/>
      <c r="J1455" s="10"/>
      <c r="K1455" s="10"/>
      <c r="L1455" s="8"/>
    </row>
    <row r="1456" spans="1:12" x14ac:dyDescent="0.15">
      <c r="A1456" s="9"/>
      <c r="B1456" s="23"/>
      <c r="C1456" s="7"/>
      <c r="D1456" s="12"/>
      <c r="E1456" s="12"/>
      <c r="F1456" s="12"/>
      <c r="G1456" s="12"/>
      <c r="H1456" s="24"/>
      <c r="I1456" s="7"/>
      <c r="J1456" s="10"/>
      <c r="K1456" s="10"/>
      <c r="L1456" s="8"/>
    </row>
    <row r="1457" spans="1:12" x14ac:dyDescent="0.15">
      <c r="A1457" s="9"/>
      <c r="B1457" s="23"/>
      <c r="C1457" s="7"/>
      <c r="D1457" s="7"/>
      <c r="E1457" s="12" t="s">
        <v>354</v>
      </c>
      <c r="F1457" s="12"/>
      <c r="G1457" s="12" t="s">
        <v>769</v>
      </c>
      <c r="H1457" s="17" t="s">
        <v>355</v>
      </c>
      <c r="I1457" s="7"/>
      <c r="J1457" s="10"/>
      <c r="K1457" s="10"/>
      <c r="L1457" s="8"/>
    </row>
    <row r="1458" spans="1:12" x14ac:dyDescent="0.15">
      <c r="A1458" s="9"/>
      <c r="B1458" s="23"/>
      <c r="C1458" s="7"/>
      <c r="D1458" s="12"/>
      <c r="E1458" s="12"/>
      <c r="F1458" s="12"/>
      <c r="G1458" s="12"/>
      <c r="H1458" s="24"/>
      <c r="I1458" s="7"/>
      <c r="J1458" s="10"/>
      <c r="K1458" s="10"/>
      <c r="L1458" s="8"/>
    </row>
    <row r="1459" spans="1:12" x14ac:dyDescent="0.15">
      <c r="A1459" s="9"/>
      <c r="B1459" s="23"/>
      <c r="C1459" s="7"/>
      <c r="D1459" s="12"/>
      <c r="E1459" s="12"/>
      <c r="F1459" s="12"/>
      <c r="G1459" s="12"/>
      <c r="H1459" s="24"/>
      <c r="I1459" s="7"/>
      <c r="J1459" s="10"/>
      <c r="K1459" s="10"/>
      <c r="L1459" s="8"/>
    </row>
    <row r="1460" spans="1:12" x14ac:dyDescent="0.15">
      <c r="A1460" s="9"/>
      <c r="B1460" s="23"/>
      <c r="C1460" s="7"/>
      <c r="D1460" s="12"/>
      <c r="E1460" s="12"/>
      <c r="F1460" s="12"/>
      <c r="G1460" s="12"/>
      <c r="H1460" s="24"/>
      <c r="I1460" s="7"/>
      <c r="J1460" s="10"/>
      <c r="K1460" s="10"/>
      <c r="L1460" s="8"/>
    </row>
    <row r="1461" spans="1:12" x14ac:dyDescent="0.15">
      <c r="A1461" s="9"/>
      <c r="B1461" s="23"/>
      <c r="C1461" s="7"/>
      <c r="D1461" s="12"/>
      <c r="E1461" s="12" t="s">
        <v>354</v>
      </c>
      <c r="F1461" s="12"/>
      <c r="G1461" s="12" t="s">
        <v>769</v>
      </c>
      <c r="H1461" s="17" t="s">
        <v>356</v>
      </c>
      <c r="I1461" s="7"/>
      <c r="J1461" s="10"/>
      <c r="K1461" s="10"/>
      <c r="L1461" s="8"/>
    </row>
    <row r="1462" spans="1:12" x14ac:dyDescent="0.15">
      <c r="A1462" s="9"/>
      <c r="B1462" s="23"/>
      <c r="C1462" s="7"/>
      <c r="D1462" s="12"/>
      <c r="E1462" s="12"/>
      <c r="F1462" s="12"/>
      <c r="G1462" s="12"/>
      <c r="H1462" s="17"/>
      <c r="I1462" s="7"/>
      <c r="J1462" s="10"/>
      <c r="K1462" s="10"/>
      <c r="L1462" s="8"/>
    </row>
    <row r="1463" spans="1:12" x14ac:dyDescent="0.15">
      <c r="A1463" s="9"/>
      <c r="B1463" s="23"/>
      <c r="C1463" s="7"/>
      <c r="D1463" s="12"/>
      <c r="E1463" s="12"/>
      <c r="F1463" s="12"/>
      <c r="G1463" s="12"/>
      <c r="H1463" s="24"/>
      <c r="I1463" s="7"/>
      <c r="J1463" s="10"/>
      <c r="K1463" s="10"/>
      <c r="L1463" s="8"/>
    </row>
    <row r="1464" spans="1:12" x14ac:dyDescent="0.15">
      <c r="A1464" s="9"/>
      <c r="B1464" s="23"/>
      <c r="C1464" s="7"/>
      <c r="D1464" s="12"/>
      <c r="E1464" s="12"/>
      <c r="F1464" s="12"/>
      <c r="G1464" s="12"/>
      <c r="H1464" s="24"/>
      <c r="I1464" s="7"/>
      <c r="J1464" s="10"/>
      <c r="K1464" s="10"/>
      <c r="L1464" s="8"/>
    </row>
    <row r="1465" spans="1:12" x14ac:dyDescent="0.15">
      <c r="A1465" s="9"/>
      <c r="B1465" s="23"/>
      <c r="C1465" s="7"/>
      <c r="D1465" s="12"/>
      <c r="E1465" s="12" t="s">
        <v>354</v>
      </c>
      <c r="F1465" s="12"/>
      <c r="G1465" s="12" t="s">
        <v>769</v>
      </c>
      <c r="H1465" s="17" t="s">
        <v>357</v>
      </c>
      <c r="I1465" s="7"/>
      <c r="J1465" s="10"/>
      <c r="K1465" s="10"/>
      <c r="L1465" s="8"/>
    </row>
    <row r="1466" spans="1:12" x14ac:dyDescent="0.15">
      <c r="A1466" s="9"/>
      <c r="B1466" s="23"/>
      <c r="C1466" s="7"/>
      <c r="D1466" s="12"/>
      <c r="E1466" s="12"/>
      <c r="F1466" s="12"/>
      <c r="G1466" s="12"/>
      <c r="H1466" s="24"/>
      <c r="I1466" s="7"/>
      <c r="J1466" s="10"/>
      <c r="K1466" s="10"/>
      <c r="L1466" s="8"/>
    </row>
    <row r="1467" spans="1:12" x14ac:dyDescent="0.15">
      <c r="A1467" s="9"/>
      <c r="B1467" s="23"/>
      <c r="C1467" s="7"/>
      <c r="D1467" s="12"/>
      <c r="E1467" s="12"/>
      <c r="F1467" s="12"/>
      <c r="G1467" s="12"/>
      <c r="H1467" s="24"/>
      <c r="I1467" s="7"/>
      <c r="J1467" s="10"/>
      <c r="K1467" s="10"/>
      <c r="L1467" s="8"/>
    </row>
    <row r="1468" spans="1:12" x14ac:dyDescent="0.15">
      <c r="A1468" s="9"/>
      <c r="B1468" s="23"/>
      <c r="C1468" s="7"/>
      <c r="D1468" s="12"/>
      <c r="E1468" s="12"/>
      <c r="F1468" s="12"/>
      <c r="G1468" s="12"/>
      <c r="H1468" s="24"/>
      <c r="I1468" s="7"/>
      <c r="J1468" s="10"/>
      <c r="K1468" s="10"/>
      <c r="L1468" s="8"/>
    </row>
    <row r="1469" spans="1:12" x14ac:dyDescent="0.15">
      <c r="A1469" s="9"/>
      <c r="B1469" s="23"/>
      <c r="C1469" s="7"/>
      <c r="D1469" s="12"/>
      <c r="E1469" s="12" t="s">
        <v>354</v>
      </c>
      <c r="F1469" s="12"/>
      <c r="G1469" s="12" t="s">
        <v>769</v>
      </c>
      <c r="H1469" s="17" t="s">
        <v>358</v>
      </c>
      <c r="I1469" s="7"/>
      <c r="J1469" s="10"/>
      <c r="K1469" s="10"/>
      <c r="L1469" s="8"/>
    </row>
    <row r="1470" spans="1:12" x14ac:dyDescent="0.15">
      <c r="A1470" s="9"/>
      <c r="B1470" s="23"/>
      <c r="C1470" s="7"/>
      <c r="D1470" s="12"/>
      <c r="E1470" s="12"/>
      <c r="F1470" s="12"/>
      <c r="G1470" s="12"/>
      <c r="H1470" s="24"/>
      <c r="I1470" s="7"/>
      <c r="J1470" s="10"/>
      <c r="K1470" s="10"/>
      <c r="L1470" s="8"/>
    </row>
    <row r="1471" spans="1:12" x14ac:dyDescent="0.15">
      <c r="A1471" s="9"/>
      <c r="B1471" s="23"/>
      <c r="C1471" s="7"/>
      <c r="D1471" s="12"/>
      <c r="E1471" s="12"/>
      <c r="F1471" s="12"/>
      <c r="G1471" s="12"/>
      <c r="H1471" s="24"/>
      <c r="I1471" s="7"/>
      <c r="J1471" s="10"/>
      <c r="K1471" s="10"/>
      <c r="L1471" s="8"/>
    </row>
    <row r="1472" spans="1:12" x14ac:dyDescent="0.15">
      <c r="A1472" s="9"/>
      <c r="B1472" s="23"/>
      <c r="C1472" s="7"/>
      <c r="D1472" s="12"/>
      <c r="E1472" s="12"/>
      <c r="F1472" s="12"/>
      <c r="G1472" s="12"/>
      <c r="H1472" s="24"/>
      <c r="I1472" s="7"/>
      <c r="J1472" s="10"/>
      <c r="K1472" s="10"/>
      <c r="L1472" s="8"/>
    </row>
    <row r="1473" spans="1:12" x14ac:dyDescent="0.15">
      <c r="A1473" s="9"/>
      <c r="B1473" s="23"/>
      <c r="C1473" s="7"/>
      <c r="D1473" s="12"/>
      <c r="E1473" s="12" t="s">
        <v>354</v>
      </c>
      <c r="F1473" s="12"/>
      <c r="G1473" s="12" t="s">
        <v>769</v>
      </c>
      <c r="H1473" s="17" t="s">
        <v>694</v>
      </c>
      <c r="I1473" s="7"/>
      <c r="J1473" s="10"/>
      <c r="K1473" s="10"/>
      <c r="L1473" s="8"/>
    </row>
    <row r="1474" spans="1:12" x14ac:dyDescent="0.15">
      <c r="A1474" s="9"/>
      <c r="B1474" s="23"/>
      <c r="C1474" s="7"/>
      <c r="D1474" s="12"/>
      <c r="E1474" s="12"/>
      <c r="F1474" s="12"/>
      <c r="G1474" s="12"/>
      <c r="H1474" s="17"/>
      <c r="I1474" s="7"/>
      <c r="J1474" s="10"/>
      <c r="K1474" s="10"/>
      <c r="L1474" s="8"/>
    </row>
    <row r="1475" spans="1:12" x14ac:dyDescent="0.15">
      <c r="A1475" s="9"/>
      <c r="B1475" s="23"/>
      <c r="C1475" s="7"/>
      <c r="D1475" s="12"/>
      <c r="E1475" s="12"/>
      <c r="F1475" s="12"/>
      <c r="G1475" s="12"/>
      <c r="H1475" s="24"/>
      <c r="I1475" s="7"/>
      <c r="J1475" s="10"/>
      <c r="K1475" s="10"/>
      <c r="L1475" s="8"/>
    </row>
    <row r="1476" spans="1:12" x14ac:dyDescent="0.15">
      <c r="A1476" s="9"/>
      <c r="B1476" s="23"/>
      <c r="C1476" s="7"/>
      <c r="D1476" s="12"/>
      <c r="E1476" s="12"/>
      <c r="F1476" s="12"/>
      <c r="G1476" s="12"/>
      <c r="H1476" s="24"/>
      <c r="I1476" s="7"/>
      <c r="J1476" s="10"/>
      <c r="K1476" s="10"/>
      <c r="L1476" s="8"/>
    </row>
    <row r="1477" spans="1:12" x14ac:dyDescent="0.15">
      <c r="A1477" s="9"/>
      <c r="B1477" s="23"/>
      <c r="C1477" s="7"/>
      <c r="D1477" s="12"/>
      <c r="E1477" s="12" t="s">
        <v>354</v>
      </c>
      <c r="F1477" s="12"/>
      <c r="G1477" s="12" t="s">
        <v>769</v>
      </c>
      <c r="H1477" s="17" t="s">
        <v>695</v>
      </c>
      <c r="I1477" s="7"/>
      <c r="J1477" s="10"/>
      <c r="K1477" s="10"/>
      <c r="L1477" s="8"/>
    </row>
    <row r="1478" spans="1:12" x14ac:dyDescent="0.15">
      <c r="A1478" s="9"/>
      <c r="B1478" s="23"/>
      <c r="C1478" s="7"/>
      <c r="D1478" s="12"/>
      <c r="E1478" s="12"/>
      <c r="F1478" s="12"/>
      <c r="G1478" s="12"/>
      <c r="H1478" s="24"/>
      <c r="I1478" s="7"/>
      <c r="J1478" s="10"/>
      <c r="K1478" s="10"/>
      <c r="L1478" s="8"/>
    </row>
    <row r="1479" spans="1:12" x14ac:dyDescent="0.15">
      <c r="A1479" s="9"/>
      <c r="B1479" s="23"/>
      <c r="C1479" s="7"/>
      <c r="D1479" s="12"/>
      <c r="E1479" s="12"/>
      <c r="F1479" s="12"/>
      <c r="G1479" s="12"/>
      <c r="H1479" s="24"/>
      <c r="I1479" s="7"/>
      <c r="J1479" s="10"/>
      <c r="K1479" s="10"/>
      <c r="L1479" s="8"/>
    </row>
    <row r="1480" spans="1:12" x14ac:dyDescent="0.15">
      <c r="A1480" s="9"/>
      <c r="B1480" s="23"/>
      <c r="C1480" s="7"/>
      <c r="D1480" s="12"/>
      <c r="E1480" s="12"/>
      <c r="F1480" s="12"/>
      <c r="G1480" s="12"/>
      <c r="H1480" s="24"/>
      <c r="I1480" s="7"/>
      <c r="J1480" s="10"/>
      <c r="K1480" s="10"/>
      <c r="L1480" s="8"/>
    </row>
    <row r="1481" spans="1:12" x14ac:dyDescent="0.15">
      <c r="A1481" s="9"/>
      <c r="B1481" s="23"/>
      <c r="C1481" s="7"/>
      <c r="D1481" s="12"/>
      <c r="E1481" s="12" t="s">
        <v>354</v>
      </c>
      <c r="F1481" s="12"/>
      <c r="G1481" s="12" t="s">
        <v>769</v>
      </c>
      <c r="H1481" s="17" t="s">
        <v>696</v>
      </c>
      <c r="I1481" s="7"/>
      <c r="J1481" s="10"/>
      <c r="K1481" s="10"/>
      <c r="L1481" s="8"/>
    </row>
    <row r="1482" spans="1:12" x14ac:dyDescent="0.15">
      <c r="A1482" s="9"/>
      <c r="B1482" s="23"/>
      <c r="C1482" s="7"/>
      <c r="D1482" s="12"/>
      <c r="E1482" s="12"/>
      <c r="F1482" s="12"/>
      <c r="G1482" s="12"/>
      <c r="H1482" s="24"/>
      <c r="I1482" s="7"/>
      <c r="J1482" s="10"/>
      <c r="K1482" s="10"/>
      <c r="L1482" s="8"/>
    </row>
    <row r="1483" spans="1:12" x14ac:dyDescent="0.15">
      <c r="A1483" s="9"/>
      <c r="B1483" s="23"/>
      <c r="C1483" s="7"/>
      <c r="D1483" s="12"/>
      <c r="E1483" s="12"/>
      <c r="F1483" s="12"/>
      <c r="G1483" s="12"/>
      <c r="H1483" s="24"/>
      <c r="I1483" s="7"/>
      <c r="J1483" s="10"/>
      <c r="K1483" s="10"/>
      <c r="L1483" s="8"/>
    </row>
    <row r="1484" spans="1:12" x14ac:dyDescent="0.15">
      <c r="A1484" s="9"/>
      <c r="B1484" s="23"/>
      <c r="C1484" s="7"/>
      <c r="D1484" s="12"/>
      <c r="E1484" s="12"/>
      <c r="F1484" s="12"/>
      <c r="G1484" s="12"/>
      <c r="H1484" s="24"/>
      <c r="I1484" s="7"/>
      <c r="J1484" s="10"/>
      <c r="K1484" s="10"/>
      <c r="L1484" s="8"/>
    </row>
    <row r="1485" spans="1:12" x14ac:dyDescent="0.15">
      <c r="A1485" s="9"/>
      <c r="B1485" s="23"/>
      <c r="C1485" s="7"/>
      <c r="D1485" s="12"/>
      <c r="E1485" s="12" t="s">
        <v>354</v>
      </c>
      <c r="F1485" s="12"/>
      <c r="G1485" s="12" t="s">
        <v>769</v>
      </c>
      <c r="H1485" s="17" t="s">
        <v>697</v>
      </c>
      <c r="I1485" s="7"/>
      <c r="J1485" s="10"/>
      <c r="K1485" s="10"/>
      <c r="L1485" s="8"/>
    </row>
    <row r="1486" spans="1:12" x14ac:dyDescent="0.15">
      <c r="A1486" s="9"/>
      <c r="B1486" s="23"/>
      <c r="C1486" s="7"/>
      <c r="D1486" s="12"/>
      <c r="E1486" s="12"/>
      <c r="F1486" s="12"/>
      <c r="G1486" s="12"/>
      <c r="H1486" s="17"/>
      <c r="I1486" s="7"/>
      <c r="J1486" s="10"/>
      <c r="K1486" s="10"/>
      <c r="L1486" s="8"/>
    </row>
    <row r="1487" spans="1:12" x14ac:dyDescent="0.15">
      <c r="A1487" s="9"/>
      <c r="B1487" s="23"/>
      <c r="C1487" s="7"/>
      <c r="D1487" s="12"/>
      <c r="E1487" s="12"/>
      <c r="F1487" s="12"/>
      <c r="G1487" s="12"/>
      <c r="H1487" s="17"/>
      <c r="I1487" s="7"/>
      <c r="J1487" s="10"/>
      <c r="K1487" s="10"/>
      <c r="L1487" s="8"/>
    </row>
    <row r="1488" spans="1:12" x14ac:dyDescent="0.15">
      <c r="A1488" s="9"/>
      <c r="B1488" s="23"/>
      <c r="C1488" s="7"/>
      <c r="D1488" s="12"/>
      <c r="E1488" s="12"/>
      <c r="F1488" s="12"/>
      <c r="G1488" s="12"/>
      <c r="H1488" s="17"/>
      <c r="I1488" s="7"/>
      <c r="J1488" s="10"/>
      <c r="K1488" s="10"/>
      <c r="L1488" s="8"/>
    </row>
    <row r="1489" spans="1:12" x14ac:dyDescent="0.15">
      <c r="A1489" s="9"/>
      <c r="B1489" s="23"/>
      <c r="C1489" s="7"/>
      <c r="D1489" s="12"/>
      <c r="E1489" s="12" t="s">
        <v>354</v>
      </c>
      <c r="F1489" s="12"/>
      <c r="G1489" s="12" t="s">
        <v>769</v>
      </c>
      <c r="H1489" s="17" t="s">
        <v>698</v>
      </c>
      <c r="I1489" s="7"/>
      <c r="J1489" s="10"/>
      <c r="K1489" s="10"/>
      <c r="L1489" s="8"/>
    </row>
    <row r="1490" spans="1:12" x14ac:dyDescent="0.15">
      <c r="A1490" s="9"/>
      <c r="B1490" s="23"/>
      <c r="C1490" s="7"/>
      <c r="D1490" s="12"/>
      <c r="E1490" s="12"/>
      <c r="F1490" s="12"/>
      <c r="G1490" s="12"/>
      <c r="H1490" s="17"/>
      <c r="I1490" s="7"/>
      <c r="J1490" s="10"/>
      <c r="K1490" s="10"/>
      <c r="L1490" s="8"/>
    </row>
    <row r="1491" spans="1:12" x14ac:dyDescent="0.15">
      <c r="A1491" s="9"/>
      <c r="B1491" s="23"/>
      <c r="C1491" s="7"/>
      <c r="D1491" s="12"/>
      <c r="E1491" s="12"/>
      <c r="F1491" s="12"/>
      <c r="G1491" s="12"/>
      <c r="H1491" s="17"/>
      <c r="I1491" s="7"/>
      <c r="J1491" s="10"/>
      <c r="K1491" s="10"/>
      <c r="L1491" s="8"/>
    </row>
    <row r="1492" spans="1:12" x14ac:dyDescent="0.15">
      <c r="A1492" s="9"/>
      <c r="B1492" s="23"/>
      <c r="C1492" s="7"/>
      <c r="D1492" s="12"/>
      <c r="E1492" s="12"/>
      <c r="F1492" s="12"/>
      <c r="G1492" s="12"/>
      <c r="H1492" s="17"/>
      <c r="I1492" s="7"/>
      <c r="J1492" s="10"/>
      <c r="K1492" s="10"/>
      <c r="L1492" s="8"/>
    </row>
    <row r="1493" spans="1:12" x14ac:dyDescent="0.15">
      <c r="A1493" s="9"/>
      <c r="B1493" s="23"/>
      <c r="C1493" s="7"/>
      <c r="D1493" s="12"/>
      <c r="E1493" s="12" t="s">
        <v>354</v>
      </c>
      <c r="F1493" s="12"/>
      <c r="G1493" s="12" t="s">
        <v>769</v>
      </c>
      <c r="H1493" s="17" t="s">
        <v>699</v>
      </c>
      <c r="I1493" s="7"/>
      <c r="J1493" s="10"/>
      <c r="K1493" s="10"/>
      <c r="L1493" s="8"/>
    </row>
    <row r="1494" spans="1:12" x14ac:dyDescent="0.15">
      <c r="A1494" s="9"/>
      <c r="B1494" s="23"/>
      <c r="C1494" s="7"/>
      <c r="D1494" s="12"/>
      <c r="E1494" s="12"/>
      <c r="F1494" s="12"/>
      <c r="G1494" s="12"/>
      <c r="H1494" s="24"/>
      <c r="I1494" s="7"/>
      <c r="J1494" s="10"/>
      <c r="K1494" s="10"/>
      <c r="L1494" s="8"/>
    </row>
    <row r="1495" spans="1:12" x14ac:dyDescent="0.15">
      <c r="A1495" s="9"/>
      <c r="B1495" s="23"/>
      <c r="C1495" s="7"/>
      <c r="D1495" s="12"/>
      <c r="E1495" s="12"/>
      <c r="F1495" s="12"/>
      <c r="G1495" s="12"/>
      <c r="H1495" s="24"/>
      <c r="I1495" s="7"/>
      <c r="J1495" s="10"/>
      <c r="K1495" s="10"/>
      <c r="L1495" s="8"/>
    </row>
    <row r="1496" spans="1:12" x14ac:dyDescent="0.15">
      <c r="A1496" s="9"/>
      <c r="B1496" s="23"/>
      <c r="C1496" s="7"/>
      <c r="D1496" s="12"/>
      <c r="E1496" s="12"/>
      <c r="F1496" s="12"/>
      <c r="G1496" s="12"/>
      <c r="H1496" s="24"/>
      <c r="I1496" s="7"/>
      <c r="J1496" s="10"/>
      <c r="K1496" s="10"/>
      <c r="L1496" s="8"/>
    </row>
    <row r="1497" spans="1:12" x14ac:dyDescent="0.15">
      <c r="A1497" s="9"/>
      <c r="B1497" s="23"/>
      <c r="C1497" s="7"/>
      <c r="D1497" s="12"/>
      <c r="E1497" s="12" t="s">
        <v>354</v>
      </c>
      <c r="F1497" s="12"/>
      <c r="G1497" s="12" t="s">
        <v>769</v>
      </c>
      <c r="H1497" s="17" t="s">
        <v>700</v>
      </c>
      <c r="I1497" s="7"/>
      <c r="J1497" s="10"/>
      <c r="K1497" s="10"/>
      <c r="L1497" s="8"/>
    </row>
    <row r="1498" spans="1:12" x14ac:dyDescent="0.15">
      <c r="A1498" s="9"/>
      <c r="B1498" s="23"/>
      <c r="C1498" s="7"/>
      <c r="D1498" s="12"/>
      <c r="E1498" s="12"/>
      <c r="F1498" s="12"/>
      <c r="G1498" s="12"/>
      <c r="H1498" s="17"/>
      <c r="I1498" s="7"/>
      <c r="J1498" s="10"/>
      <c r="K1498" s="10"/>
      <c r="L1498" s="8"/>
    </row>
    <row r="1499" spans="1:12" x14ac:dyDescent="0.15">
      <c r="A1499" s="9"/>
      <c r="B1499" s="23"/>
      <c r="C1499" s="7"/>
      <c r="D1499" s="12"/>
      <c r="E1499" s="12"/>
      <c r="F1499" s="12"/>
      <c r="G1499" s="12"/>
      <c r="H1499" s="24"/>
      <c r="I1499" s="7"/>
      <c r="J1499" s="10"/>
      <c r="K1499" s="10"/>
      <c r="L1499" s="8"/>
    </row>
    <row r="1500" spans="1:12" x14ac:dyDescent="0.15">
      <c r="A1500" s="9"/>
      <c r="B1500" s="23"/>
      <c r="C1500" s="7"/>
      <c r="D1500" s="12"/>
      <c r="E1500" s="12"/>
      <c r="F1500" s="12"/>
      <c r="G1500" s="12"/>
      <c r="H1500" s="24"/>
      <c r="I1500" s="7"/>
      <c r="J1500" s="10"/>
      <c r="K1500" s="10"/>
      <c r="L1500" s="8"/>
    </row>
    <row r="1501" spans="1:12" x14ac:dyDescent="0.15">
      <c r="A1501" s="9"/>
      <c r="B1501" s="23"/>
      <c r="C1501" s="7"/>
      <c r="D1501" s="12"/>
      <c r="E1501" s="12" t="s">
        <v>354</v>
      </c>
      <c r="F1501" s="12"/>
      <c r="G1501" s="12" t="s">
        <v>769</v>
      </c>
      <c r="H1501" s="17" t="s">
        <v>701</v>
      </c>
      <c r="I1501" s="7"/>
      <c r="J1501" s="10"/>
      <c r="K1501" s="10"/>
      <c r="L1501" s="8"/>
    </row>
    <row r="1502" spans="1:12" x14ac:dyDescent="0.15">
      <c r="A1502" s="9"/>
      <c r="B1502" s="23"/>
      <c r="C1502" s="7"/>
      <c r="D1502" s="12"/>
      <c r="E1502" s="12"/>
      <c r="F1502" s="12"/>
      <c r="G1502" s="12"/>
      <c r="H1502" s="24"/>
      <c r="I1502" s="7"/>
      <c r="J1502" s="10"/>
      <c r="K1502" s="10"/>
      <c r="L1502" s="8"/>
    </row>
    <row r="1503" spans="1:12" x14ac:dyDescent="0.15">
      <c r="A1503" s="9"/>
      <c r="B1503" s="23"/>
      <c r="C1503" s="7"/>
      <c r="D1503" s="12"/>
      <c r="E1503" s="12"/>
      <c r="F1503" s="12"/>
      <c r="G1503" s="12"/>
      <c r="H1503" s="24"/>
      <c r="I1503" s="7"/>
      <c r="J1503" s="10"/>
      <c r="K1503" s="10"/>
      <c r="L1503" s="8"/>
    </row>
    <row r="1504" spans="1:12" x14ac:dyDescent="0.15">
      <c r="A1504" s="9"/>
      <c r="B1504" s="23"/>
      <c r="C1504" s="7"/>
      <c r="D1504" s="12"/>
      <c r="E1504" s="12"/>
      <c r="F1504" s="12"/>
      <c r="G1504" s="12"/>
      <c r="H1504" s="24"/>
      <c r="I1504" s="7"/>
      <c r="J1504" s="10"/>
      <c r="K1504" s="10"/>
      <c r="L1504" s="8"/>
    </row>
    <row r="1505" spans="1:12" x14ac:dyDescent="0.15">
      <c r="A1505" s="9"/>
      <c r="B1505" s="23"/>
      <c r="C1505" s="7"/>
      <c r="D1505" s="12"/>
      <c r="E1505" s="12" t="s">
        <v>354</v>
      </c>
      <c r="F1505" s="12"/>
      <c r="G1505" s="12" t="s">
        <v>769</v>
      </c>
      <c r="H1505" s="17" t="s">
        <v>702</v>
      </c>
      <c r="I1505" s="7"/>
      <c r="J1505" s="10"/>
      <c r="K1505" s="10"/>
      <c r="L1505" s="8"/>
    </row>
    <row r="1506" spans="1:12" x14ac:dyDescent="0.15">
      <c r="A1506" s="9"/>
      <c r="B1506" s="23"/>
      <c r="C1506" s="7"/>
      <c r="D1506" s="12"/>
      <c r="E1506" s="12"/>
      <c r="F1506" s="12"/>
      <c r="G1506" s="12"/>
      <c r="H1506" s="24"/>
      <c r="I1506" s="7"/>
      <c r="J1506" s="10"/>
      <c r="K1506" s="10"/>
      <c r="L1506" s="8"/>
    </row>
    <row r="1507" spans="1:12" x14ac:dyDescent="0.15">
      <c r="A1507" s="9"/>
      <c r="B1507" s="23"/>
      <c r="C1507" s="7"/>
      <c r="D1507" s="12"/>
      <c r="E1507" s="12"/>
      <c r="F1507" s="12"/>
      <c r="G1507" s="12"/>
      <c r="H1507" s="24"/>
      <c r="I1507" s="7"/>
      <c r="J1507" s="10"/>
      <c r="K1507" s="10"/>
      <c r="L1507" s="8"/>
    </row>
    <row r="1508" spans="1:12" x14ac:dyDescent="0.15">
      <c r="A1508" s="9"/>
      <c r="B1508" s="23"/>
      <c r="C1508" s="7"/>
      <c r="D1508" s="12"/>
      <c r="E1508" s="12"/>
      <c r="F1508" s="12"/>
      <c r="G1508" s="12"/>
      <c r="H1508" s="24"/>
      <c r="I1508" s="7"/>
      <c r="J1508" s="10"/>
      <c r="K1508" s="10"/>
      <c r="L1508" s="8"/>
    </row>
    <row r="1509" spans="1:12" x14ac:dyDescent="0.15">
      <c r="A1509" s="9"/>
      <c r="B1509" s="23"/>
      <c r="C1509" s="7"/>
      <c r="D1509" s="12"/>
      <c r="E1509" s="12" t="s">
        <v>354</v>
      </c>
      <c r="F1509" s="12"/>
      <c r="G1509" s="12" t="s">
        <v>769</v>
      </c>
      <c r="H1509" s="17" t="s">
        <v>703</v>
      </c>
      <c r="I1509" s="7"/>
      <c r="J1509" s="10"/>
      <c r="K1509" s="10"/>
      <c r="L1509" s="8"/>
    </row>
    <row r="1510" spans="1:12" x14ac:dyDescent="0.15">
      <c r="A1510" s="9"/>
      <c r="B1510" s="23"/>
      <c r="C1510" s="7"/>
      <c r="D1510" s="12"/>
      <c r="E1510" s="12"/>
      <c r="F1510" s="12"/>
      <c r="G1510" s="12"/>
      <c r="H1510" s="17"/>
      <c r="I1510" s="7"/>
      <c r="J1510" s="10"/>
      <c r="K1510" s="10"/>
      <c r="L1510" s="8"/>
    </row>
    <row r="1511" spans="1:12" x14ac:dyDescent="0.15">
      <c r="A1511" s="9"/>
      <c r="B1511" s="23"/>
      <c r="C1511" s="7"/>
      <c r="D1511" s="12"/>
      <c r="E1511" s="12"/>
      <c r="F1511" s="12"/>
      <c r="G1511" s="12"/>
      <c r="H1511" s="17"/>
      <c r="I1511" s="7"/>
      <c r="J1511" s="10"/>
      <c r="K1511" s="10"/>
      <c r="L1511" s="8"/>
    </row>
    <row r="1512" spans="1:12" x14ac:dyDescent="0.15">
      <c r="A1512" s="9"/>
      <c r="B1512" s="23"/>
      <c r="C1512" s="7"/>
      <c r="D1512" s="12"/>
      <c r="E1512" s="12"/>
      <c r="F1512" s="12"/>
      <c r="G1512" s="12"/>
      <c r="H1512" s="17"/>
      <c r="I1512" s="7"/>
      <c r="J1512" s="10"/>
      <c r="K1512" s="10"/>
      <c r="L1512" s="8"/>
    </row>
    <row r="1513" spans="1:12" x14ac:dyDescent="0.15">
      <c r="A1513" s="9"/>
      <c r="B1513" s="23"/>
      <c r="C1513" s="7"/>
      <c r="D1513" s="12"/>
      <c r="E1513" s="12" t="s">
        <v>354</v>
      </c>
      <c r="F1513" s="12"/>
      <c r="G1513" s="12" t="s">
        <v>769</v>
      </c>
      <c r="H1513" s="17" t="s">
        <v>704</v>
      </c>
      <c r="I1513" s="7"/>
      <c r="J1513" s="10"/>
      <c r="K1513" s="10"/>
      <c r="L1513" s="8"/>
    </row>
    <row r="1514" spans="1:12" x14ac:dyDescent="0.15">
      <c r="A1514" s="9"/>
      <c r="B1514" s="23"/>
      <c r="C1514" s="7"/>
      <c r="D1514" s="12"/>
      <c r="E1514" s="12"/>
      <c r="F1514" s="12"/>
      <c r="G1514" s="12"/>
      <c r="H1514" s="17"/>
      <c r="I1514" s="7"/>
      <c r="J1514" s="10"/>
      <c r="K1514" s="10"/>
      <c r="L1514" s="8"/>
    </row>
    <row r="1515" spans="1:12" x14ac:dyDescent="0.15">
      <c r="A1515" s="9"/>
      <c r="B1515" s="23"/>
      <c r="C1515" s="7"/>
      <c r="D1515" s="12"/>
      <c r="E1515" s="12"/>
      <c r="F1515" s="12"/>
      <c r="G1515" s="12"/>
      <c r="H1515" s="24"/>
      <c r="I1515" s="7"/>
      <c r="J1515" s="10"/>
      <c r="K1515" s="10"/>
      <c r="L1515" s="8"/>
    </row>
    <row r="1516" spans="1:12" x14ac:dyDescent="0.15">
      <c r="A1516" s="9"/>
      <c r="B1516" s="23"/>
      <c r="C1516" s="7"/>
      <c r="D1516" s="7"/>
      <c r="E1516" s="12"/>
      <c r="F1516" s="12"/>
      <c r="G1516" s="12"/>
      <c r="H1516" s="24"/>
      <c r="I1516" s="7"/>
      <c r="J1516" s="7"/>
      <c r="K1516" s="7"/>
      <c r="L1516" s="15"/>
    </row>
    <row r="1517" spans="1:12" x14ac:dyDescent="0.15">
      <c r="A1517" s="9"/>
      <c r="B1517" s="29" t="s">
        <v>655</v>
      </c>
      <c r="C1517" s="7"/>
      <c r="D1517" s="10" t="s">
        <v>175</v>
      </c>
      <c r="E1517" s="7"/>
      <c r="F1517" s="7"/>
      <c r="G1517" s="24"/>
      <c r="H1517" s="24" t="s">
        <v>359</v>
      </c>
      <c r="I1517" s="10"/>
      <c r="J1517" s="10"/>
      <c r="K1517" s="10"/>
      <c r="L1517" s="13">
        <v>5600000</v>
      </c>
    </row>
    <row r="1518" spans="1:12" ht="11.25" thickBot="1" x14ac:dyDescent="0.2">
      <c r="A1518" s="9"/>
      <c r="B1518" s="23"/>
      <c r="C1518" s="10"/>
      <c r="D1518" s="10"/>
      <c r="E1518" s="7"/>
      <c r="F1518" s="7"/>
      <c r="G1518" s="24"/>
      <c r="H1518" s="24"/>
      <c r="I1518" s="10"/>
      <c r="J1518" s="10"/>
      <c r="K1518" s="42"/>
      <c r="L1518" s="56"/>
    </row>
    <row r="1519" spans="1:12" x14ac:dyDescent="0.15">
      <c r="A1519" s="48"/>
      <c r="B1519" s="57"/>
      <c r="C1519" s="35"/>
      <c r="D1519" s="35"/>
      <c r="E1519" s="35"/>
      <c r="F1519" s="35"/>
      <c r="G1519" s="58" t="s">
        <v>341</v>
      </c>
      <c r="H1519" s="20"/>
      <c r="I1519" s="35"/>
      <c r="J1519" s="35"/>
      <c r="K1519" s="35"/>
      <c r="L1519" s="18"/>
    </row>
  </sheetData>
  <mergeCells count="3">
    <mergeCell ref="A2:L2"/>
    <mergeCell ref="F433:I433"/>
    <mergeCell ref="A1454:K1454"/>
  </mergeCells>
  <phoneticPr fontId="3" type="noConversion"/>
  <pageMargins left="0.5" right="0.5" top="0.78740157480314998" bottom="0.78740157480314998" header="0.511811023622047" footer="0.511811023622047"/>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F49"/>
  <sheetViews>
    <sheetView view="pageBreakPreview" zoomScale="80" zoomScaleNormal="100" zoomScaleSheetLayoutView="80" workbookViewId="0">
      <selection sqref="A1:XFD1048576"/>
    </sheetView>
  </sheetViews>
  <sheetFormatPr defaultRowHeight="15" x14ac:dyDescent="0.2"/>
  <cols>
    <col min="1" max="1" width="4" style="82" customWidth="1"/>
    <col min="2" max="5" width="22.7109375" style="82" customWidth="1"/>
    <col min="6" max="6" width="4" style="82" customWidth="1"/>
    <col min="7" max="16384" width="9.140625" style="82"/>
  </cols>
  <sheetData>
    <row r="1" spans="1:6" s="70" customFormat="1" ht="7.5" customHeight="1" x14ac:dyDescent="0.25">
      <c r="A1" s="69"/>
      <c r="B1" s="616"/>
      <c r="C1" s="617"/>
      <c r="D1" s="617"/>
      <c r="E1" s="618"/>
      <c r="F1" s="69"/>
    </row>
    <row r="2" spans="1:6" s="70" customFormat="1" ht="7.5" customHeight="1" x14ac:dyDescent="0.25">
      <c r="A2" s="71"/>
      <c r="B2" s="619"/>
      <c r="C2" s="620"/>
      <c r="D2" s="620"/>
      <c r="E2" s="621"/>
      <c r="F2" s="71"/>
    </row>
    <row r="3" spans="1:6" s="72" customFormat="1" ht="13.5" customHeight="1" x14ac:dyDescent="0.25">
      <c r="B3" s="73"/>
      <c r="C3" s="73"/>
      <c r="D3" s="73"/>
      <c r="E3" s="73"/>
    </row>
    <row r="4" spans="1:6" s="72" customFormat="1" ht="13.5" customHeight="1" x14ac:dyDescent="0.25"/>
    <row r="5" spans="1:6" s="72" customFormat="1" ht="13.5" customHeight="1" x14ac:dyDescent="0.25"/>
    <row r="6" spans="1:6" s="72" customFormat="1" ht="13.5" customHeight="1" thickBot="1" x14ac:dyDescent="0.3">
      <c r="B6" s="74"/>
      <c r="C6" s="74"/>
      <c r="D6" s="74"/>
      <c r="E6" s="74"/>
    </row>
    <row r="7" spans="1:6" s="70" customFormat="1" ht="13.5" customHeight="1" thickTop="1" x14ac:dyDescent="0.25">
      <c r="A7" s="72"/>
      <c r="B7" s="622"/>
      <c r="C7" s="623"/>
      <c r="D7" s="623"/>
      <c r="E7" s="624"/>
      <c r="F7" s="72"/>
    </row>
    <row r="8" spans="1:6" s="70" customFormat="1" ht="5.0999999999999996" customHeight="1" x14ac:dyDescent="0.25">
      <c r="A8" s="72"/>
      <c r="B8" s="625"/>
      <c r="C8" s="626"/>
      <c r="D8" s="626"/>
      <c r="E8" s="627"/>
      <c r="F8" s="72"/>
    </row>
    <row r="9" spans="1:6" s="70" customFormat="1" ht="13.5" customHeight="1" x14ac:dyDescent="0.25">
      <c r="A9" s="72"/>
      <c r="B9" s="625"/>
      <c r="C9" s="626"/>
      <c r="D9" s="626"/>
      <c r="E9" s="627"/>
      <c r="F9" s="72"/>
    </row>
    <row r="10" spans="1:6" s="70" customFormat="1" ht="13.5" customHeight="1" x14ac:dyDescent="0.25">
      <c r="A10" s="72"/>
      <c r="B10" s="628"/>
      <c r="C10" s="629"/>
      <c r="D10" s="629"/>
      <c r="E10" s="630"/>
      <c r="F10" s="72"/>
    </row>
    <row r="11" spans="1:6" s="70" customFormat="1" ht="20.100000000000001" customHeight="1" x14ac:dyDescent="0.25">
      <c r="A11" s="72"/>
      <c r="B11" s="696" t="s">
        <v>1383</v>
      </c>
      <c r="C11" s="696"/>
      <c r="D11" s="696"/>
      <c r="E11" s="634" t="s">
        <v>845</v>
      </c>
      <c r="F11" s="72"/>
    </row>
    <row r="12" spans="1:6" s="70" customFormat="1" ht="20.100000000000001" customHeight="1" x14ac:dyDescent="0.25">
      <c r="A12" s="72"/>
      <c r="B12" s="697"/>
      <c r="C12" s="697"/>
      <c r="D12" s="697"/>
      <c r="E12" s="635"/>
      <c r="F12" s="72"/>
    </row>
    <row r="13" spans="1:6" s="70" customFormat="1" ht="20.100000000000001" customHeight="1" x14ac:dyDescent="0.25">
      <c r="A13" s="72"/>
      <c r="B13" s="697"/>
      <c r="C13" s="697"/>
      <c r="D13" s="697"/>
      <c r="E13" s="635"/>
      <c r="F13" s="72"/>
    </row>
    <row r="14" spans="1:6" s="70" customFormat="1" ht="20.100000000000001" customHeight="1" x14ac:dyDescent="0.25">
      <c r="A14" s="72"/>
      <c r="B14" s="697"/>
      <c r="C14" s="697"/>
      <c r="D14" s="697"/>
      <c r="E14" s="635"/>
      <c r="F14" s="72"/>
    </row>
    <row r="15" spans="1:6" s="70" customFormat="1" ht="20.100000000000001" customHeight="1" x14ac:dyDescent="0.25">
      <c r="A15" s="72"/>
      <c r="B15" s="697"/>
      <c r="C15" s="697"/>
      <c r="D15" s="697"/>
      <c r="E15" s="635"/>
      <c r="F15" s="72"/>
    </row>
    <row r="16" spans="1:6" s="70" customFormat="1" ht="20.100000000000001" customHeight="1" x14ac:dyDescent="0.25">
      <c r="A16" s="72"/>
      <c r="B16" s="697"/>
      <c r="C16" s="697"/>
      <c r="D16" s="697"/>
      <c r="E16" s="635"/>
      <c r="F16" s="72"/>
    </row>
    <row r="17" spans="1:6" s="70" customFormat="1" ht="20.100000000000001" customHeight="1" x14ac:dyDescent="0.25">
      <c r="A17" s="72"/>
      <c r="B17" s="697"/>
      <c r="C17" s="697"/>
      <c r="D17" s="697"/>
      <c r="E17" s="635"/>
      <c r="F17" s="72"/>
    </row>
    <row r="18" spans="1:6" s="70" customFormat="1" ht="20.100000000000001" customHeight="1" x14ac:dyDescent="0.25">
      <c r="A18" s="72"/>
      <c r="B18" s="697"/>
      <c r="C18" s="697"/>
      <c r="D18" s="697"/>
      <c r="E18" s="635"/>
      <c r="F18" s="72"/>
    </row>
    <row r="19" spans="1:6" s="70" customFormat="1" ht="20.100000000000001" customHeight="1" x14ac:dyDescent="0.25">
      <c r="A19" s="72"/>
      <c r="B19" s="697"/>
      <c r="C19" s="697"/>
      <c r="D19" s="697"/>
      <c r="E19" s="635"/>
      <c r="F19" s="72"/>
    </row>
    <row r="20" spans="1:6" s="70" customFormat="1" ht="20.100000000000001" customHeight="1" x14ac:dyDescent="0.25">
      <c r="A20" s="72"/>
      <c r="B20" s="697"/>
      <c r="C20" s="697"/>
      <c r="D20" s="697"/>
      <c r="E20" s="635"/>
      <c r="F20" s="72"/>
    </row>
    <row r="21" spans="1:6" s="70" customFormat="1" ht="20.100000000000001" customHeight="1" x14ac:dyDescent="0.25">
      <c r="A21" s="72"/>
      <c r="B21" s="697"/>
      <c r="C21" s="697"/>
      <c r="D21" s="697"/>
      <c r="E21" s="635"/>
      <c r="F21" s="72"/>
    </row>
    <row r="22" spans="1:6" s="70" customFormat="1" ht="20.100000000000001" customHeight="1" x14ac:dyDescent="0.25">
      <c r="A22" s="72"/>
      <c r="B22" s="697"/>
      <c r="C22" s="697"/>
      <c r="D22" s="697"/>
      <c r="E22" s="635"/>
      <c r="F22" s="72"/>
    </row>
    <row r="23" spans="1:6" s="70" customFormat="1" ht="20.100000000000001" customHeight="1" x14ac:dyDescent="0.25">
      <c r="A23" s="72"/>
      <c r="B23" s="697"/>
      <c r="C23" s="697"/>
      <c r="D23" s="697"/>
      <c r="E23" s="635"/>
      <c r="F23" s="72"/>
    </row>
    <row r="24" spans="1:6" s="76" customFormat="1" ht="20.100000000000001" customHeight="1" x14ac:dyDescent="0.35">
      <c r="A24" s="75"/>
      <c r="B24" s="697"/>
      <c r="C24" s="697"/>
      <c r="D24" s="697"/>
      <c r="E24" s="635"/>
      <c r="F24" s="75"/>
    </row>
    <row r="25" spans="1:6" s="78" customFormat="1" ht="20.100000000000001" customHeight="1" x14ac:dyDescent="0.4">
      <c r="A25" s="77"/>
      <c r="B25" s="697"/>
      <c r="C25" s="697"/>
      <c r="D25" s="697"/>
      <c r="E25" s="635"/>
      <c r="F25" s="77"/>
    </row>
    <row r="26" spans="1:6" s="76" customFormat="1" ht="20.100000000000001" customHeight="1" x14ac:dyDescent="0.35">
      <c r="A26" s="75"/>
      <c r="B26" s="697"/>
      <c r="C26" s="697"/>
      <c r="D26" s="697"/>
      <c r="E26" s="635"/>
      <c r="F26" s="75"/>
    </row>
    <row r="27" spans="1:6" s="78" customFormat="1" ht="20.100000000000001" customHeight="1" x14ac:dyDescent="0.4">
      <c r="A27" s="77"/>
      <c r="B27" s="697"/>
      <c r="C27" s="697"/>
      <c r="D27" s="697"/>
      <c r="E27" s="635"/>
      <c r="F27" s="77"/>
    </row>
    <row r="28" spans="1:6" s="76" customFormat="1" ht="20.100000000000001" customHeight="1" x14ac:dyDescent="0.35">
      <c r="A28" s="75"/>
      <c r="B28" s="697"/>
      <c r="C28" s="697"/>
      <c r="D28" s="697"/>
      <c r="E28" s="635"/>
      <c r="F28" s="75"/>
    </row>
    <row r="29" spans="1:6" s="70" customFormat="1" ht="20.100000000000001" customHeight="1" x14ac:dyDescent="0.25">
      <c r="A29" s="72"/>
      <c r="B29" s="697"/>
      <c r="C29" s="697"/>
      <c r="D29" s="697"/>
      <c r="E29" s="635"/>
      <c r="F29" s="72"/>
    </row>
    <row r="30" spans="1:6" s="76" customFormat="1" ht="20.100000000000001" customHeight="1" x14ac:dyDescent="0.35">
      <c r="A30" s="75"/>
      <c r="B30" s="697"/>
      <c r="C30" s="697"/>
      <c r="D30" s="697"/>
      <c r="E30" s="635"/>
      <c r="F30" s="75"/>
    </row>
    <row r="31" spans="1:6" s="81" customFormat="1" ht="20.100000000000001" customHeight="1" x14ac:dyDescent="0.2">
      <c r="A31" s="79"/>
      <c r="B31" s="697"/>
      <c r="C31" s="697"/>
      <c r="D31" s="697"/>
      <c r="E31" s="635"/>
      <c r="F31" s="80"/>
    </row>
    <row r="32" spans="1:6" s="81" customFormat="1" ht="20.100000000000001" customHeight="1" x14ac:dyDescent="0.2">
      <c r="A32" s="79"/>
      <c r="B32" s="697"/>
      <c r="C32" s="697"/>
      <c r="D32" s="697"/>
      <c r="E32" s="635"/>
      <c r="F32" s="80"/>
    </row>
    <row r="33" spans="1:6" ht="20.100000000000001" customHeight="1" x14ac:dyDescent="0.2">
      <c r="A33" s="80"/>
      <c r="B33" s="697"/>
      <c r="C33" s="697"/>
      <c r="D33" s="697"/>
      <c r="E33" s="635"/>
      <c r="F33" s="80"/>
    </row>
    <row r="34" spans="1:6" ht="20.100000000000001" customHeight="1" x14ac:dyDescent="0.2">
      <c r="A34" s="80"/>
      <c r="B34" s="697"/>
      <c r="C34" s="697"/>
      <c r="D34" s="697"/>
      <c r="E34" s="635"/>
      <c r="F34" s="80"/>
    </row>
    <row r="35" spans="1:6" ht="20.100000000000001" customHeight="1" x14ac:dyDescent="0.2">
      <c r="A35" s="80"/>
      <c r="B35" s="697"/>
      <c r="C35" s="697"/>
      <c r="D35" s="697"/>
      <c r="E35" s="635"/>
      <c r="F35" s="79"/>
    </row>
    <row r="36" spans="1:6" ht="20.100000000000001" customHeight="1" x14ac:dyDescent="0.2">
      <c r="A36" s="80"/>
      <c r="B36" s="697"/>
      <c r="C36" s="697"/>
      <c r="D36" s="697"/>
      <c r="E36" s="635"/>
      <c r="F36" s="80"/>
    </row>
    <row r="37" spans="1:6" ht="20.100000000000001" customHeight="1" x14ac:dyDescent="0.2">
      <c r="A37" s="80"/>
      <c r="B37" s="698"/>
      <c r="C37" s="698"/>
      <c r="D37" s="698"/>
      <c r="E37" s="636"/>
      <c r="F37" s="80"/>
    </row>
    <row r="38" spans="1:6" ht="13.5" customHeight="1" x14ac:dyDescent="0.2">
      <c r="A38" s="80"/>
      <c r="B38" s="637"/>
      <c r="C38" s="638"/>
      <c r="D38" s="638"/>
      <c r="E38" s="639"/>
      <c r="F38" s="80"/>
    </row>
    <row r="39" spans="1:6" ht="13.5" customHeight="1" x14ac:dyDescent="0.2">
      <c r="A39" s="80"/>
      <c r="B39" s="640"/>
      <c r="C39" s="641"/>
      <c r="D39" s="641"/>
      <c r="E39" s="642"/>
      <c r="F39" s="80"/>
    </row>
    <row r="40" spans="1:6" ht="13.5" customHeight="1" x14ac:dyDescent="0.2">
      <c r="A40" s="80"/>
      <c r="B40" s="640"/>
      <c r="C40" s="641"/>
      <c r="D40" s="641"/>
      <c r="E40" s="642"/>
      <c r="F40" s="80"/>
    </row>
    <row r="41" spans="1:6" ht="5.0999999999999996" customHeight="1" x14ac:dyDescent="0.2">
      <c r="A41" s="80"/>
      <c r="B41" s="640"/>
      <c r="C41" s="641"/>
      <c r="D41" s="641"/>
      <c r="E41" s="642"/>
      <c r="F41" s="80"/>
    </row>
    <row r="42" spans="1:6" ht="13.5" customHeight="1" thickBot="1" x14ac:dyDescent="0.25">
      <c r="A42" s="80"/>
      <c r="B42" s="643"/>
      <c r="C42" s="644"/>
      <c r="D42" s="644"/>
      <c r="E42" s="645"/>
      <c r="F42" s="80"/>
    </row>
    <row r="43" spans="1:6" s="80" customFormat="1" ht="13.5" customHeight="1" thickTop="1" x14ac:dyDescent="0.2">
      <c r="B43" s="83"/>
      <c r="C43" s="83"/>
      <c r="D43" s="83"/>
      <c r="E43" s="83"/>
    </row>
    <row r="44" spans="1:6" s="80" customFormat="1" ht="13.5" customHeight="1" x14ac:dyDescent="0.2"/>
    <row r="45" spans="1:6" s="80" customFormat="1" ht="13.5" customHeight="1" x14ac:dyDescent="0.2"/>
    <row r="46" spans="1:6" s="80" customFormat="1" ht="13.5" customHeight="1" x14ac:dyDescent="0.2"/>
    <row r="47" spans="1:6" s="80" customFormat="1" ht="13.5" customHeight="1" x14ac:dyDescent="0.2">
      <c r="B47" s="84"/>
      <c r="C47" s="84"/>
      <c r="D47" s="84"/>
      <c r="E47" s="84"/>
    </row>
    <row r="48" spans="1:6" s="70" customFormat="1" ht="7.5" customHeight="1" x14ac:dyDescent="0.25">
      <c r="A48" s="69"/>
      <c r="B48" s="616"/>
      <c r="C48" s="617"/>
      <c r="D48" s="617"/>
      <c r="E48" s="618"/>
      <c r="F48" s="69"/>
    </row>
    <row r="49" spans="1:6" s="70" customFormat="1" ht="7.5" customHeight="1" x14ac:dyDescent="0.25">
      <c r="A49" s="71"/>
      <c r="B49" s="619"/>
      <c r="C49" s="620"/>
      <c r="D49" s="620"/>
      <c r="E49" s="621"/>
      <c r="F49" s="71"/>
    </row>
  </sheetData>
  <sheetProtection algorithmName="SHA-512" hashValue="2ex40L8N0OfuLEbuX4gr3BHfVJEKYBimz05+BDDSYRCjaF3DsOyE1f1IC9vkRtCoYilVip6tIbt9pTBfjXm4Qw==" saltValue="HpiIAFiHMtG2ahX8x7N9pw==" spinCount="100000" sheet="1" objects="1" scenarios="1"/>
  <mergeCells count="6">
    <mergeCell ref="B48:E49"/>
    <mergeCell ref="B1:E2"/>
    <mergeCell ref="B7:E10"/>
    <mergeCell ref="B11:D37"/>
    <mergeCell ref="E11:E37"/>
    <mergeCell ref="B38:E42"/>
  </mergeCells>
  <printOptions horizontalCentered="1" verticalCentered="1"/>
  <pageMargins left="0.39370078740157483" right="0.11811023622047245" top="0.39370078740157483" bottom="0.39370078740157483" header="0.11811023622047245" footer="0.11811023622047245"/>
  <pageSetup paperSize="1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tabColor rgb="FFFFC000"/>
  </sheetPr>
  <dimension ref="A1:S197"/>
  <sheetViews>
    <sheetView view="pageBreakPreview" zoomScale="80" zoomScaleNormal="100" zoomScaleSheetLayoutView="80" workbookViewId="0">
      <pane ySplit="2" topLeftCell="A49" activePane="bottomLeft" state="frozen"/>
      <selection pane="bottomLeft" sqref="A1:XFD1048576"/>
    </sheetView>
  </sheetViews>
  <sheetFormatPr defaultRowHeight="15" x14ac:dyDescent="0.2"/>
  <cols>
    <col min="1" max="1" width="5.7109375" style="95" customWidth="1"/>
    <col min="2" max="2" width="0.85546875" style="96" customWidth="1"/>
    <col min="3" max="3" width="52.7109375" style="112" customWidth="1"/>
    <col min="4" max="4" width="0.85546875" style="108" customWidth="1"/>
    <col min="5" max="5" width="5.7109375" style="95" customWidth="1"/>
    <col min="6" max="6" width="8.7109375" style="100" customWidth="1"/>
    <col min="7" max="7" width="12.7109375" style="523" customWidth="1"/>
    <col min="8" max="8" width="16.5703125" style="523" customWidth="1"/>
    <col min="9" max="9" width="15.85546875" style="90" customWidth="1"/>
    <col min="10" max="10" width="17.5703125" style="90" customWidth="1"/>
    <col min="11" max="16384" width="9.140625" style="90"/>
  </cols>
  <sheetData>
    <row r="1" spans="1:9" ht="52.5" customHeight="1" thickTop="1" thickBot="1" x14ac:dyDescent="0.25">
      <c r="A1" s="699" t="s">
        <v>1399</v>
      </c>
      <c r="B1" s="700"/>
      <c r="C1" s="700"/>
      <c r="D1" s="700"/>
      <c r="E1" s="700"/>
      <c r="F1" s="700"/>
      <c r="G1" s="700"/>
      <c r="H1" s="701"/>
      <c r="I1" s="89"/>
    </row>
    <row r="2" spans="1:9" ht="45" customHeight="1" thickTop="1" thickBot="1" x14ac:dyDescent="0.25">
      <c r="A2" s="91" t="s">
        <v>814</v>
      </c>
      <c r="B2" s="92"/>
      <c r="C2" s="93" t="s">
        <v>815</v>
      </c>
      <c r="D2" s="94"/>
      <c r="E2" s="91" t="s">
        <v>817</v>
      </c>
      <c r="F2" s="91" t="s">
        <v>816</v>
      </c>
      <c r="G2" s="559" t="s">
        <v>862</v>
      </c>
      <c r="H2" s="559" t="s">
        <v>863</v>
      </c>
    </row>
    <row r="3" spans="1:9" ht="9.9499999999999993" customHeight="1" thickBot="1" x14ac:dyDescent="0.25">
      <c r="C3" s="97"/>
      <c r="D3" s="98"/>
      <c r="E3" s="99"/>
      <c r="G3" s="767"/>
      <c r="H3" s="767"/>
    </row>
    <row r="4" spans="1:9" ht="5.0999999999999996" customHeight="1" x14ac:dyDescent="0.2">
      <c r="C4" s="105"/>
      <c r="D4" s="106"/>
      <c r="E4" s="99"/>
      <c r="G4" s="767"/>
      <c r="H4" s="767"/>
    </row>
    <row r="5" spans="1:9" ht="15.75" x14ac:dyDescent="0.2">
      <c r="C5" s="272" t="s">
        <v>844</v>
      </c>
      <c r="D5" s="106"/>
      <c r="E5" s="99"/>
      <c r="G5" s="767"/>
      <c r="H5" s="767"/>
    </row>
    <row r="6" spans="1:9" ht="5.0999999999999996" customHeight="1" x14ac:dyDescent="0.2">
      <c r="C6" s="272"/>
      <c r="D6" s="98"/>
      <c r="E6" s="99"/>
      <c r="G6" s="767"/>
      <c r="H6" s="767"/>
    </row>
    <row r="7" spans="1:9" ht="31.5" x14ac:dyDescent="0.2">
      <c r="C7" s="273" t="s">
        <v>1308</v>
      </c>
      <c r="D7" s="106"/>
      <c r="E7" s="99"/>
      <c r="G7" s="767"/>
      <c r="H7" s="767"/>
    </row>
    <row r="8" spans="1:9" ht="5.0999999999999996" customHeight="1" x14ac:dyDescent="0.2">
      <c r="C8" s="274"/>
      <c r="G8" s="767"/>
      <c r="H8" s="767"/>
    </row>
    <row r="9" spans="1:9" ht="15.75" x14ac:dyDescent="0.2">
      <c r="C9" s="272" t="s">
        <v>220</v>
      </c>
      <c r="D9" s="106"/>
      <c r="G9" s="767"/>
      <c r="H9" s="767"/>
    </row>
    <row r="10" spans="1:9" ht="5.0999999999999996" customHeight="1" x14ac:dyDescent="0.2">
      <c r="C10" s="272"/>
      <c r="D10" s="98"/>
      <c r="G10" s="767"/>
      <c r="H10" s="767"/>
    </row>
    <row r="11" spans="1:9" ht="17.25" customHeight="1" x14ac:dyDescent="0.2">
      <c r="C11" s="273" t="s">
        <v>1200</v>
      </c>
      <c r="D11" s="98"/>
      <c r="G11" s="767"/>
      <c r="H11" s="767"/>
    </row>
    <row r="12" spans="1:9" s="111" customFormat="1" ht="5.0999999999999996" customHeight="1" thickBot="1" x14ac:dyDescent="0.25">
      <c r="A12" s="95"/>
      <c r="B12" s="96"/>
      <c r="C12" s="110"/>
      <c r="D12" s="106"/>
      <c r="E12" s="99"/>
      <c r="F12" s="100"/>
      <c r="G12" s="767"/>
      <c r="H12" s="767"/>
    </row>
    <row r="13" spans="1:9" ht="9.9499999999999993" customHeight="1" x14ac:dyDescent="0.2">
      <c r="E13" s="99"/>
      <c r="G13" s="767"/>
      <c r="H13" s="767"/>
    </row>
    <row r="14" spans="1:9" s="296" customFormat="1" ht="15.75" x14ac:dyDescent="0.2">
      <c r="A14" s="276"/>
      <c r="B14" s="383"/>
      <c r="C14" s="453" t="s">
        <v>221</v>
      </c>
      <c r="D14" s="384"/>
      <c r="E14" s="385"/>
      <c r="F14" s="278"/>
      <c r="G14" s="768"/>
      <c r="H14" s="768"/>
    </row>
    <row r="15" spans="1:9" ht="5.0999999999999996" customHeight="1" x14ac:dyDescent="0.2">
      <c r="C15" s="97"/>
      <c r="D15" s="98"/>
      <c r="E15" s="99"/>
      <c r="G15" s="767"/>
      <c r="H15" s="767"/>
    </row>
    <row r="16" spans="1:9" ht="62.25" customHeight="1" x14ac:dyDescent="0.2">
      <c r="A16" s="95" t="s">
        <v>575</v>
      </c>
      <c r="C16" s="112" t="s">
        <v>1234</v>
      </c>
      <c r="E16" s="95" t="s">
        <v>223</v>
      </c>
      <c r="F16" s="100">
        <v>1128.1000000000001</v>
      </c>
      <c r="G16" s="767">
        <v>0</v>
      </c>
      <c r="H16" s="769">
        <f>ROUND(F16,0)*G16</f>
        <v>0</v>
      </c>
      <c r="I16" s="113"/>
    </row>
    <row r="17" spans="1:9" ht="12" customHeight="1" x14ac:dyDescent="0.2">
      <c r="C17" s="97"/>
      <c r="D17" s="98"/>
      <c r="E17" s="99"/>
      <c r="G17" s="767"/>
      <c r="H17" s="767"/>
    </row>
    <row r="18" spans="1:9" s="296" customFormat="1" ht="15.75" x14ac:dyDescent="0.2">
      <c r="A18" s="276"/>
      <c r="B18" s="383"/>
      <c r="C18" s="453" t="s">
        <v>1237</v>
      </c>
      <c r="D18" s="384"/>
      <c r="E18" s="385"/>
      <c r="F18" s="278"/>
      <c r="G18" s="768"/>
      <c r="H18" s="768"/>
    </row>
    <row r="19" spans="1:9" ht="5.0999999999999996" customHeight="1" x14ac:dyDescent="0.2">
      <c r="C19" s="97"/>
      <c r="D19" s="98"/>
      <c r="E19" s="99"/>
      <c r="G19" s="767"/>
      <c r="H19" s="767"/>
    </row>
    <row r="20" spans="1:9" ht="51" customHeight="1" x14ac:dyDescent="0.2">
      <c r="A20" s="95" t="s">
        <v>595</v>
      </c>
      <c r="C20" s="112" t="s">
        <v>1309</v>
      </c>
      <c r="E20" s="95" t="s">
        <v>225</v>
      </c>
      <c r="F20" s="100">
        <v>564.05000000000007</v>
      </c>
      <c r="G20" s="767">
        <v>0</v>
      </c>
      <c r="H20" s="769">
        <f>ROUND(F20,0)*G20</f>
        <v>0</v>
      </c>
      <c r="I20" s="113"/>
    </row>
    <row r="21" spans="1:9" ht="12" customHeight="1" x14ac:dyDescent="0.2">
      <c r="G21" s="767"/>
      <c r="H21" s="767"/>
    </row>
    <row r="22" spans="1:9" ht="33.75" customHeight="1" x14ac:dyDescent="0.2">
      <c r="A22" s="95" t="s">
        <v>749</v>
      </c>
      <c r="C22" s="112" t="s">
        <v>1310</v>
      </c>
      <c r="E22" s="95" t="s">
        <v>225</v>
      </c>
      <c r="F22" s="100">
        <v>0</v>
      </c>
      <c r="G22" s="767">
        <v>0</v>
      </c>
      <c r="H22" s="769">
        <f>ROUND(F22,0)*G22</f>
        <v>0</v>
      </c>
      <c r="I22" s="113"/>
    </row>
    <row r="23" spans="1:9" ht="12" customHeight="1" x14ac:dyDescent="0.2">
      <c r="G23" s="767"/>
      <c r="H23" s="767"/>
    </row>
    <row r="24" spans="1:9" s="296" customFormat="1" ht="15.75" x14ac:dyDescent="0.2">
      <c r="A24" s="276"/>
      <c r="B24" s="383"/>
      <c r="C24" s="453" t="s">
        <v>1236</v>
      </c>
      <c r="D24" s="384"/>
      <c r="E24" s="385"/>
      <c r="F24" s="278"/>
      <c r="G24" s="768"/>
      <c r="H24" s="768"/>
    </row>
    <row r="25" spans="1:9" ht="5.0999999999999996" customHeight="1" x14ac:dyDescent="0.2">
      <c r="C25" s="97"/>
      <c r="D25" s="98"/>
      <c r="E25" s="99"/>
      <c r="G25" s="767"/>
      <c r="H25" s="767"/>
    </row>
    <row r="26" spans="1:9" ht="52.5" customHeight="1" x14ac:dyDescent="0.2">
      <c r="A26" s="95" t="s">
        <v>606</v>
      </c>
      <c r="C26" s="112" t="s">
        <v>1238</v>
      </c>
      <c r="E26" s="95" t="s">
        <v>223</v>
      </c>
      <c r="F26" s="100">
        <v>1128.1000000000001</v>
      </c>
      <c r="G26" s="767">
        <v>0</v>
      </c>
      <c r="H26" s="769">
        <f>ROUND(F26,0)*G26</f>
        <v>0</v>
      </c>
      <c r="I26" s="113"/>
    </row>
    <row r="27" spans="1:9" ht="12" customHeight="1" x14ac:dyDescent="0.2">
      <c r="C27" s="97"/>
      <c r="D27" s="98"/>
      <c r="E27" s="99"/>
      <c r="G27" s="767"/>
      <c r="H27" s="767"/>
    </row>
    <row r="28" spans="1:9" s="296" customFormat="1" ht="15.75" x14ac:dyDescent="0.2">
      <c r="A28" s="276"/>
      <c r="B28" s="383"/>
      <c r="C28" s="453" t="s">
        <v>818</v>
      </c>
      <c r="D28" s="384"/>
      <c r="E28" s="385"/>
      <c r="F28" s="278"/>
      <c r="G28" s="768"/>
      <c r="H28" s="768"/>
    </row>
    <row r="29" spans="1:9" ht="5.0999999999999996" customHeight="1" x14ac:dyDescent="0.2">
      <c r="C29" s="97"/>
      <c r="D29" s="98"/>
      <c r="E29" s="99"/>
      <c r="G29" s="767"/>
      <c r="H29" s="767"/>
    </row>
    <row r="30" spans="1:9" ht="48" customHeight="1" x14ac:dyDescent="0.2">
      <c r="A30" s="95" t="s">
        <v>381</v>
      </c>
      <c r="C30" s="114" t="s">
        <v>1289</v>
      </c>
      <c r="E30" s="95" t="s">
        <v>225</v>
      </c>
      <c r="F30" s="100">
        <v>329.45999999999992</v>
      </c>
      <c r="G30" s="767">
        <f>G22</f>
        <v>0</v>
      </c>
      <c r="H30" s="769">
        <f>ROUND(F30,0)*G30</f>
        <v>0</v>
      </c>
      <c r="I30" s="113"/>
    </row>
    <row r="31" spans="1:9" ht="12" customHeight="1" x14ac:dyDescent="0.2">
      <c r="G31" s="767"/>
      <c r="H31" s="767"/>
    </row>
    <row r="32" spans="1:9" ht="48" customHeight="1" x14ac:dyDescent="0.2">
      <c r="A32" s="95" t="s">
        <v>61</v>
      </c>
      <c r="C32" s="114" t="s">
        <v>1319</v>
      </c>
      <c r="E32" s="95" t="s">
        <v>225</v>
      </c>
      <c r="F32" s="100">
        <v>25.200000000000003</v>
      </c>
      <c r="G32" s="767">
        <f>G30</f>
        <v>0</v>
      </c>
      <c r="H32" s="769">
        <f>ROUND(F32,0)*G32</f>
        <v>0</v>
      </c>
      <c r="I32" s="113"/>
    </row>
    <row r="33" spans="1:9" ht="12" customHeight="1" x14ac:dyDescent="0.2">
      <c r="G33" s="767"/>
      <c r="H33" s="767"/>
    </row>
    <row r="34" spans="1:9" ht="45" x14ac:dyDescent="0.2">
      <c r="A34" s="95" t="s">
        <v>351</v>
      </c>
      <c r="C34" s="114" t="s">
        <v>1290</v>
      </c>
      <c r="E34" s="95" t="s">
        <v>225</v>
      </c>
      <c r="F34" s="100">
        <v>432.17999999999995</v>
      </c>
      <c r="G34" s="767">
        <f>G30</f>
        <v>0</v>
      </c>
      <c r="H34" s="769">
        <f>ROUND(F34,0)*G34</f>
        <v>0</v>
      </c>
      <c r="I34" s="113"/>
    </row>
    <row r="35" spans="1:9" ht="12" customHeight="1" x14ac:dyDescent="0.2">
      <c r="G35" s="767"/>
      <c r="H35" s="767"/>
    </row>
    <row r="36" spans="1:9" ht="30" x14ac:dyDescent="0.2">
      <c r="A36" s="95" t="s">
        <v>1189</v>
      </c>
      <c r="C36" s="112" t="s">
        <v>819</v>
      </c>
      <c r="E36" s="95" t="s">
        <v>225</v>
      </c>
      <c r="F36" s="100">
        <v>67.544500000000014</v>
      </c>
      <c r="G36" s="767">
        <v>0</v>
      </c>
      <c r="H36" s="769">
        <f>ROUND(F36,0)*G36</f>
        <v>0</v>
      </c>
    </row>
    <row r="37" spans="1:9" ht="12" customHeight="1" thickBot="1" x14ac:dyDescent="0.25">
      <c r="G37" s="767"/>
      <c r="H37" s="767"/>
    </row>
    <row r="38" spans="1:9" ht="30" customHeight="1" thickTop="1" thickBot="1" x14ac:dyDescent="0.25">
      <c r="A38" s="458"/>
      <c r="B38" s="115"/>
      <c r="C38" s="459" t="s">
        <v>1196</v>
      </c>
      <c r="D38" s="116"/>
      <c r="E38" s="458"/>
      <c r="F38" s="460"/>
      <c r="G38" s="770"/>
      <c r="H38" s="771">
        <f>SUM(H3:H37)</f>
        <v>0</v>
      </c>
    </row>
    <row r="39" spans="1:9" ht="30" customHeight="1" thickTop="1" thickBot="1" x14ac:dyDescent="0.25">
      <c r="A39" s="458"/>
      <c r="B39" s="115"/>
      <c r="C39" s="459" t="s">
        <v>1197</v>
      </c>
      <c r="D39" s="116"/>
      <c r="E39" s="458"/>
      <c r="F39" s="460"/>
      <c r="G39" s="770"/>
      <c r="H39" s="771">
        <f>H38</f>
        <v>0</v>
      </c>
    </row>
    <row r="40" spans="1:9" ht="15.75" thickTop="1" x14ac:dyDescent="0.2">
      <c r="G40" s="767"/>
      <c r="H40" s="767"/>
    </row>
    <row r="41" spans="1:9" s="296" customFormat="1" ht="15.75" x14ac:dyDescent="0.2">
      <c r="A41" s="276"/>
      <c r="B41" s="383"/>
      <c r="C41" s="453" t="s">
        <v>227</v>
      </c>
      <c r="D41" s="384"/>
      <c r="E41" s="276"/>
      <c r="F41" s="278"/>
      <c r="G41" s="768"/>
      <c r="H41" s="768"/>
    </row>
    <row r="42" spans="1:9" ht="5.0999999999999996" customHeight="1" x14ac:dyDescent="0.2">
      <c r="G42" s="767"/>
      <c r="H42" s="767"/>
    </row>
    <row r="43" spans="1:9" ht="30" x14ac:dyDescent="0.2">
      <c r="A43" s="95" t="s">
        <v>575</v>
      </c>
      <c r="C43" s="112" t="s">
        <v>1346</v>
      </c>
      <c r="E43" s="95" t="s">
        <v>225</v>
      </c>
      <c r="F43" s="100">
        <v>397.82400000000001</v>
      </c>
      <c r="G43" s="767">
        <v>0</v>
      </c>
      <c r="H43" s="769">
        <f>ROUND(F43,0)*G43</f>
        <v>0</v>
      </c>
    </row>
    <row r="44" spans="1:9" ht="12" customHeight="1" x14ac:dyDescent="0.2">
      <c r="G44" s="767"/>
      <c r="H44" s="767"/>
    </row>
    <row r="45" spans="1:9" s="296" customFormat="1" ht="15.75" x14ac:dyDescent="0.2">
      <c r="A45" s="276"/>
      <c r="B45" s="383"/>
      <c r="C45" s="453" t="s">
        <v>821</v>
      </c>
      <c r="D45" s="384"/>
      <c r="E45" s="276"/>
      <c r="F45" s="278"/>
      <c r="G45" s="768"/>
      <c r="H45" s="768"/>
    </row>
    <row r="46" spans="1:9" ht="5.0999999999999996" customHeight="1" x14ac:dyDescent="0.2">
      <c r="C46" s="97"/>
      <c r="D46" s="98"/>
      <c r="G46" s="767"/>
      <c r="H46" s="767"/>
    </row>
    <row r="47" spans="1:9" ht="52.5" customHeight="1" x14ac:dyDescent="0.2">
      <c r="A47" s="95" t="s">
        <v>595</v>
      </c>
      <c r="C47" s="112" t="s">
        <v>820</v>
      </c>
      <c r="E47" s="95" t="s">
        <v>814</v>
      </c>
      <c r="F47" s="100">
        <v>1</v>
      </c>
      <c r="G47" s="767">
        <v>0</v>
      </c>
      <c r="H47" s="769">
        <f>ROUND(F47,0)*G47</f>
        <v>0</v>
      </c>
    </row>
    <row r="48" spans="1:9" ht="12" customHeight="1" x14ac:dyDescent="0.2">
      <c r="G48" s="767"/>
      <c r="H48" s="767"/>
    </row>
    <row r="49" spans="1:8" s="296" customFormat="1" ht="46.5" customHeight="1" x14ac:dyDescent="0.2">
      <c r="A49" s="276"/>
      <c r="B49" s="383"/>
      <c r="C49" s="453" t="s">
        <v>823</v>
      </c>
      <c r="D49" s="384"/>
      <c r="E49" s="276"/>
      <c r="F49" s="278"/>
      <c r="G49" s="768"/>
      <c r="H49" s="768"/>
    </row>
    <row r="50" spans="1:8" ht="5.0999999999999996" customHeight="1" x14ac:dyDescent="0.2">
      <c r="C50" s="97"/>
      <c r="D50" s="98"/>
      <c r="G50" s="767"/>
      <c r="H50" s="767"/>
    </row>
    <row r="51" spans="1:8" ht="30" x14ac:dyDescent="0.2">
      <c r="A51" s="95" t="s">
        <v>749</v>
      </c>
      <c r="C51" s="112" t="s">
        <v>822</v>
      </c>
      <c r="E51" s="95" t="s">
        <v>814</v>
      </c>
      <c r="F51" s="100">
        <v>1</v>
      </c>
      <c r="G51" s="767">
        <v>0</v>
      </c>
      <c r="H51" s="769">
        <f>ROUND(F51,0)*G51</f>
        <v>0</v>
      </c>
    </row>
    <row r="52" spans="1:8" ht="12" customHeight="1" x14ac:dyDescent="0.2">
      <c r="G52" s="767"/>
      <c r="H52" s="767"/>
    </row>
    <row r="53" spans="1:8" s="296" customFormat="1" ht="33" customHeight="1" x14ac:dyDescent="0.2">
      <c r="A53" s="276"/>
      <c r="B53" s="383"/>
      <c r="C53" s="453" t="s">
        <v>1375</v>
      </c>
      <c r="D53" s="384"/>
      <c r="E53" s="276"/>
      <c r="F53" s="278"/>
      <c r="G53" s="768"/>
      <c r="H53" s="768"/>
    </row>
    <row r="54" spans="1:8" ht="5.0999999999999996" customHeight="1" x14ac:dyDescent="0.2">
      <c r="C54" s="97"/>
      <c r="D54" s="98"/>
      <c r="G54" s="767"/>
      <c r="H54" s="767"/>
    </row>
    <row r="55" spans="1:8" x14ac:dyDescent="0.2">
      <c r="A55" s="95" t="s">
        <v>606</v>
      </c>
      <c r="C55" s="112" t="s">
        <v>846</v>
      </c>
      <c r="E55" s="95" t="s">
        <v>223</v>
      </c>
      <c r="F55" s="100">
        <v>109.82</v>
      </c>
      <c r="G55" s="767">
        <v>0</v>
      </c>
      <c r="H55" s="769">
        <f>ROUND(F55,0)*G55</f>
        <v>0</v>
      </c>
    </row>
    <row r="56" spans="1:8" ht="12" customHeight="1" x14ac:dyDescent="0.2">
      <c r="G56" s="767"/>
      <c r="H56" s="767"/>
    </row>
    <row r="57" spans="1:8" x14ac:dyDescent="0.2">
      <c r="A57" s="95" t="s">
        <v>381</v>
      </c>
      <c r="C57" s="112" t="s">
        <v>1313</v>
      </c>
      <c r="E57" s="95" t="s">
        <v>223</v>
      </c>
      <c r="F57" s="100">
        <v>6.3000000000000007</v>
      </c>
      <c r="G57" s="767">
        <f>G55</f>
        <v>0</v>
      </c>
      <c r="H57" s="769">
        <f>ROUND(F57,0)*G57</f>
        <v>0</v>
      </c>
    </row>
    <row r="58" spans="1:8" ht="12" customHeight="1" x14ac:dyDescent="0.2">
      <c r="G58" s="767"/>
      <c r="H58" s="767"/>
    </row>
    <row r="59" spans="1:8" x14ac:dyDescent="0.2">
      <c r="A59" s="95" t="s">
        <v>61</v>
      </c>
      <c r="C59" s="112" t="s">
        <v>1314</v>
      </c>
      <c r="E59" s="95" t="s">
        <v>223</v>
      </c>
      <c r="F59" s="100">
        <v>294.24</v>
      </c>
      <c r="G59" s="767">
        <f>G55</f>
        <v>0</v>
      </c>
      <c r="H59" s="769">
        <f>ROUND(F59,0)*G59</f>
        <v>0</v>
      </c>
    </row>
    <row r="60" spans="1:8" ht="12" customHeight="1" x14ac:dyDescent="0.2">
      <c r="G60" s="767"/>
      <c r="H60" s="767"/>
    </row>
    <row r="61" spans="1:8" s="296" customFormat="1" ht="36.75" customHeight="1" x14ac:dyDescent="0.2">
      <c r="A61" s="276"/>
      <c r="B61" s="383"/>
      <c r="C61" s="453" t="s">
        <v>1243</v>
      </c>
      <c r="D61" s="384"/>
      <c r="E61" s="276"/>
      <c r="F61" s="278"/>
      <c r="G61" s="768"/>
      <c r="H61" s="768"/>
    </row>
    <row r="62" spans="1:8" ht="5.0999999999999996" customHeight="1" x14ac:dyDescent="0.2">
      <c r="C62" s="97"/>
      <c r="D62" s="98"/>
      <c r="G62" s="767"/>
      <c r="H62" s="767"/>
    </row>
    <row r="63" spans="1:8" x14ac:dyDescent="0.2">
      <c r="A63" s="95" t="s">
        <v>351</v>
      </c>
      <c r="C63" s="112" t="s">
        <v>1320</v>
      </c>
      <c r="E63" s="95" t="s">
        <v>225</v>
      </c>
      <c r="F63" s="100">
        <v>65.891999999999996</v>
      </c>
      <c r="G63" s="767">
        <v>0</v>
      </c>
      <c r="H63" s="769">
        <f>ROUND(F63,0)*G63</f>
        <v>0</v>
      </c>
    </row>
    <row r="64" spans="1:8" ht="12" customHeight="1" x14ac:dyDescent="0.2">
      <c r="G64" s="767"/>
      <c r="H64" s="767"/>
    </row>
    <row r="65" spans="1:9" x14ac:dyDescent="0.2">
      <c r="A65" s="95" t="s">
        <v>1189</v>
      </c>
      <c r="C65" s="112" t="s">
        <v>1311</v>
      </c>
      <c r="E65" s="95" t="s">
        <v>225</v>
      </c>
      <c r="F65" s="100">
        <v>4.41</v>
      </c>
      <c r="G65" s="767">
        <f>G63</f>
        <v>0</v>
      </c>
      <c r="H65" s="769">
        <f>ROUND(F65,0)*G65</f>
        <v>0</v>
      </c>
    </row>
    <row r="66" spans="1:9" ht="12" customHeight="1" x14ac:dyDescent="0.2">
      <c r="G66" s="767"/>
      <c r="H66" s="767"/>
    </row>
    <row r="67" spans="1:9" x14ac:dyDescent="0.2">
      <c r="A67" s="95" t="s">
        <v>1191</v>
      </c>
      <c r="C67" s="112" t="s">
        <v>1202</v>
      </c>
      <c r="E67" s="95" t="s">
        <v>225</v>
      </c>
      <c r="F67" s="100">
        <v>78.384</v>
      </c>
      <c r="G67" s="767">
        <f>G63</f>
        <v>0</v>
      </c>
      <c r="H67" s="769">
        <f>ROUND(F67,0)*G67</f>
        <v>0</v>
      </c>
    </row>
    <row r="68" spans="1:9" ht="12" customHeight="1" x14ac:dyDescent="0.2">
      <c r="G68" s="767"/>
      <c r="H68" s="767"/>
    </row>
    <row r="69" spans="1:9" x14ac:dyDescent="0.2">
      <c r="A69" s="95" t="s">
        <v>1190</v>
      </c>
      <c r="C69" s="112" t="s">
        <v>471</v>
      </c>
      <c r="E69" s="95" t="s">
        <v>225</v>
      </c>
      <c r="F69" s="100">
        <v>18.251999999999999</v>
      </c>
      <c r="G69" s="767">
        <f>G67</f>
        <v>0</v>
      </c>
      <c r="H69" s="769">
        <f>ROUND(F69,0)*G69</f>
        <v>0</v>
      </c>
    </row>
    <row r="70" spans="1:9" ht="12" customHeight="1" x14ac:dyDescent="0.2">
      <c r="G70" s="767"/>
      <c r="H70" s="767"/>
    </row>
    <row r="71" spans="1:9" x14ac:dyDescent="0.2">
      <c r="A71" s="95" t="s">
        <v>1192</v>
      </c>
      <c r="C71" s="112" t="s">
        <v>1312</v>
      </c>
      <c r="E71" s="95" t="s">
        <v>223</v>
      </c>
      <c r="F71" s="100">
        <v>23.52</v>
      </c>
      <c r="G71" s="767">
        <f>G69*0.2</f>
        <v>0</v>
      </c>
      <c r="H71" s="769">
        <f>ROUND(F71,0)*G71</f>
        <v>0</v>
      </c>
    </row>
    <row r="72" spans="1:9" ht="12" customHeight="1" x14ac:dyDescent="0.2">
      <c r="G72" s="767"/>
      <c r="H72" s="767"/>
    </row>
    <row r="73" spans="1:9" s="296" customFormat="1" ht="36.75" customHeight="1" x14ac:dyDescent="0.2">
      <c r="A73" s="276"/>
      <c r="B73" s="383"/>
      <c r="C73" s="453" t="s">
        <v>1376</v>
      </c>
      <c r="D73" s="384"/>
      <c r="E73" s="276"/>
      <c r="F73" s="278"/>
      <c r="G73" s="768"/>
      <c r="H73" s="768"/>
    </row>
    <row r="74" spans="1:9" x14ac:dyDescent="0.2">
      <c r="A74" s="95" t="s">
        <v>1193</v>
      </c>
      <c r="C74" s="112" t="s">
        <v>1235</v>
      </c>
      <c r="E74" s="95" t="s">
        <v>223</v>
      </c>
      <c r="F74" s="100">
        <v>965.34</v>
      </c>
      <c r="G74" s="767">
        <v>0</v>
      </c>
      <c r="H74" s="769">
        <f>ROUND(F74,0)*G74</f>
        <v>0</v>
      </c>
      <c r="I74" s="113"/>
    </row>
    <row r="75" spans="1:9" ht="12" customHeight="1" x14ac:dyDescent="0.2">
      <c r="G75" s="767"/>
      <c r="H75" s="767"/>
    </row>
    <row r="76" spans="1:9" x14ac:dyDescent="0.2">
      <c r="G76" s="767"/>
      <c r="H76" s="767"/>
    </row>
    <row r="77" spans="1:9" ht="15.75" thickBot="1" x14ac:dyDescent="0.25">
      <c r="G77" s="767"/>
      <c r="H77" s="767"/>
    </row>
    <row r="78" spans="1:9" ht="30" customHeight="1" collapsed="1" thickTop="1" thickBot="1" x14ac:dyDescent="0.25">
      <c r="A78" s="458"/>
      <c r="B78" s="115"/>
      <c r="C78" s="461" t="s">
        <v>1196</v>
      </c>
      <c r="D78" s="116"/>
      <c r="E78" s="458"/>
      <c r="F78" s="460"/>
      <c r="G78" s="770"/>
      <c r="H78" s="771">
        <f>SUM(H39:H77)</f>
        <v>0</v>
      </c>
    </row>
    <row r="79" spans="1:9" ht="30" customHeight="1" thickTop="1" thickBot="1" x14ac:dyDescent="0.25">
      <c r="A79" s="458"/>
      <c r="B79" s="115"/>
      <c r="C79" s="461" t="s">
        <v>1197</v>
      </c>
      <c r="D79" s="116"/>
      <c r="E79" s="458"/>
      <c r="F79" s="460"/>
      <c r="G79" s="770"/>
      <c r="H79" s="771">
        <f>H78</f>
        <v>0</v>
      </c>
    </row>
    <row r="80" spans="1:9" ht="15.75" thickTop="1" x14ac:dyDescent="0.2">
      <c r="G80" s="767"/>
      <c r="H80" s="767"/>
    </row>
    <row r="81" spans="1:9" s="296" customFormat="1" ht="78" customHeight="1" x14ac:dyDescent="0.2">
      <c r="A81" s="276"/>
      <c r="B81" s="383"/>
      <c r="C81" s="453" t="s">
        <v>1279</v>
      </c>
      <c r="D81" s="384"/>
      <c r="E81" s="276"/>
      <c r="F81" s="278"/>
      <c r="G81" s="768"/>
      <c r="H81" s="768"/>
      <c r="I81" s="398"/>
    </row>
    <row r="82" spans="1:9" ht="5.0999999999999996" customHeight="1" x14ac:dyDescent="0.2">
      <c r="C82" s="97"/>
      <c r="D82" s="98"/>
      <c r="G82" s="767"/>
      <c r="H82" s="767"/>
    </row>
    <row r="83" spans="1:9" x14ac:dyDescent="0.2">
      <c r="A83" s="95" t="s">
        <v>575</v>
      </c>
      <c r="C83" s="112" t="s">
        <v>1321</v>
      </c>
      <c r="E83" s="95" t="s">
        <v>847</v>
      </c>
      <c r="F83" s="100">
        <v>4612.4399999999996</v>
      </c>
      <c r="G83" s="767">
        <v>0</v>
      </c>
      <c r="H83" s="769">
        <f>ROUND(F83,0)*G83</f>
        <v>0</v>
      </c>
      <c r="I83" s="113"/>
    </row>
    <row r="84" spans="1:9" ht="15" customHeight="1" x14ac:dyDescent="0.2">
      <c r="G84" s="767"/>
      <c r="H84" s="767"/>
    </row>
    <row r="85" spans="1:9" x14ac:dyDescent="0.2">
      <c r="A85" s="95" t="s">
        <v>595</v>
      </c>
      <c r="C85" s="112" t="s">
        <v>1311</v>
      </c>
      <c r="E85" s="95" t="s">
        <v>847</v>
      </c>
      <c r="F85" s="100">
        <v>308.7</v>
      </c>
      <c r="G85" s="767">
        <f>G83</f>
        <v>0</v>
      </c>
      <c r="H85" s="769">
        <f>ROUND(F85,0)*G85</f>
        <v>0</v>
      </c>
    </row>
    <row r="86" spans="1:9" ht="15" customHeight="1" x14ac:dyDescent="0.2">
      <c r="G86" s="767"/>
      <c r="H86" s="767"/>
    </row>
    <row r="87" spans="1:9" x14ac:dyDescent="0.2">
      <c r="A87" s="95" t="s">
        <v>749</v>
      </c>
      <c r="C87" s="112" t="s">
        <v>1202</v>
      </c>
      <c r="E87" s="95" t="s">
        <v>847</v>
      </c>
      <c r="F87" s="100">
        <v>5486.88</v>
      </c>
      <c r="G87" s="767">
        <f>G85</f>
        <v>0</v>
      </c>
      <c r="H87" s="769">
        <f>ROUND(F87,0)*G87</f>
        <v>0</v>
      </c>
    </row>
    <row r="88" spans="1:9" ht="15" customHeight="1" x14ac:dyDescent="0.2">
      <c r="G88" s="767"/>
      <c r="H88" s="767"/>
    </row>
    <row r="89" spans="1:9" x14ac:dyDescent="0.2">
      <c r="A89" s="95" t="s">
        <v>606</v>
      </c>
      <c r="C89" s="112" t="s">
        <v>471</v>
      </c>
      <c r="E89" s="95" t="s">
        <v>847</v>
      </c>
      <c r="F89" s="100">
        <v>1277.6399999999999</v>
      </c>
      <c r="G89" s="767">
        <f>G87</f>
        <v>0</v>
      </c>
      <c r="H89" s="769">
        <f>ROUND(F89,0)*G89</f>
        <v>0</v>
      </c>
    </row>
    <row r="90" spans="1:9" ht="15" customHeight="1" x14ac:dyDescent="0.2">
      <c r="G90" s="767"/>
      <c r="H90" s="767"/>
    </row>
    <row r="91" spans="1:9" x14ac:dyDescent="0.2">
      <c r="A91" s="95" t="s">
        <v>381</v>
      </c>
      <c r="C91" s="112" t="s">
        <v>1312</v>
      </c>
      <c r="E91" s="95" t="s">
        <v>847</v>
      </c>
      <c r="F91" s="100">
        <v>329.28</v>
      </c>
      <c r="G91" s="767">
        <f>G89</f>
        <v>0</v>
      </c>
      <c r="H91" s="769">
        <f>ROUND(F91,0)*G91</f>
        <v>0</v>
      </c>
    </row>
    <row r="92" spans="1:9" ht="15" customHeight="1" x14ac:dyDescent="0.2">
      <c r="G92" s="767"/>
      <c r="H92" s="767"/>
    </row>
    <row r="93" spans="1:9" x14ac:dyDescent="0.2">
      <c r="A93" s="95" t="s">
        <v>61</v>
      </c>
      <c r="C93" s="112" t="s">
        <v>1235</v>
      </c>
      <c r="E93" s="95" t="s">
        <v>847</v>
      </c>
      <c r="F93" s="100">
        <v>0</v>
      </c>
      <c r="G93" s="767">
        <f>G91</f>
        <v>0</v>
      </c>
      <c r="H93" s="769">
        <f>ROUND(F93,0)*G93</f>
        <v>0</v>
      </c>
    </row>
    <row r="94" spans="1:9" ht="15" customHeight="1" x14ac:dyDescent="0.2">
      <c r="G94" s="767"/>
      <c r="H94" s="767"/>
    </row>
    <row r="95" spans="1:9" s="296" customFormat="1" ht="15.75" x14ac:dyDescent="0.2">
      <c r="A95" s="276"/>
      <c r="B95" s="383"/>
      <c r="C95" s="453" t="s">
        <v>1396</v>
      </c>
      <c r="D95" s="384"/>
      <c r="E95" s="276"/>
      <c r="F95" s="297"/>
      <c r="G95" s="768"/>
      <c r="H95" s="772"/>
    </row>
    <row r="96" spans="1:9" ht="5.0999999999999996" customHeight="1" x14ac:dyDescent="0.2">
      <c r="C96" s="97"/>
      <c r="D96" s="98"/>
      <c r="F96" s="119"/>
      <c r="G96" s="767"/>
      <c r="H96" s="773"/>
    </row>
    <row r="97" spans="1:8" x14ac:dyDescent="0.2">
      <c r="A97" s="95" t="s">
        <v>351</v>
      </c>
      <c r="C97" s="112" t="s">
        <v>768</v>
      </c>
      <c r="E97" s="95" t="s">
        <v>223</v>
      </c>
      <c r="F97" s="100">
        <v>155.04</v>
      </c>
      <c r="G97" s="767">
        <v>0</v>
      </c>
      <c r="H97" s="769">
        <f>ROUND(F97,0)*G97</f>
        <v>0</v>
      </c>
    </row>
    <row r="98" spans="1:8" ht="15" customHeight="1" x14ac:dyDescent="0.2">
      <c r="G98" s="767"/>
      <c r="H98" s="767"/>
    </row>
    <row r="99" spans="1:8" x14ac:dyDescent="0.2">
      <c r="A99" s="95" t="s">
        <v>1189</v>
      </c>
      <c r="C99" s="112" t="s">
        <v>1315</v>
      </c>
      <c r="E99" s="95" t="s">
        <v>223</v>
      </c>
      <c r="F99" s="100">
        <v>5.04</v>
      </c>
      <c r="G99" s="767">
        <f>G97</f>
        <v>0</v>
      </c>
      <c r="H99" s="769">
        <f>ROUND(F99,0)*G99</f>
        <v>0</v>
      </c>
    </row>
    <row r="100" spans="1:8" ht="15" customHeight="1" x14ac:dyDescent="0.2">
      <c r="G100" s="767"/>
      <c r="H100" s="767"/>
    </row>
    <row r="101" spans="1:8" x14ac:dyDescent="0.2">
      <c r="A101" s="95" t="s">
        <v>1191</v>
      </c>
      <c r="C101" s="112" t="s">
        <v>1322</v>
      </c>
      <c r="E101" s="95" t="s">
        <v>223</v>
      </c>
      <c r="F101" s="100">
        <v>261.28000000000003</v>
      </c>
      <c r="G101" s="767">
        <f>G97</f>
        <v>0</v>
      </c>
      <c r="H101" s="769">
        <f>ROUND(F101,0)*G101</f>
        <v>0</v>
      </c>
    </row>
    <row r="102" spans="1:8" ht="15" customHeight="1" x14ac:dyDescent="0.2">
      <c r="G102" s="767"/>
      <c r="H102" s="767"/>
    </row>
    <row r="103" spans="1:8" x14ac:dyDescent="0.2">
      <c r="A103" s="95" t="s">
        <v>1190</v>
      </c>
      <c r="C103" s="112" t="s">
        <v>1323</v>
      </c>
      <c r="E103" s="95" t="s">
        <v>223</v>
      </c>
      <c r="F103" s="100">
        <v>243.35999999999999</v>
      </c>
      <c r="G103" s="767">
        <f>G101</f>
        <v>0</v>
      </c>
      <c r="H103" s="769">
        <f>ROUND(F103,0)*G103</f>
        <v>0</v>
      </c>
    </row>
    <row r="104" spans="1:8" ht="15" customHeight="1" x14ac:dyDescent="0.2">
      <c r="G104" s="767"/>
      <c r="H104" s="767"/>
    </row>
    <row r="105" spans="1:8" x14ac:dyDescent="0.2">
      <c r="A105" s="95" t="s">
        <v>1192</v>
      </c>
      <c r="C105" s="112" t="s">
        <v>1316</v>
      </c>
      <c r="E105" s="95" t="s">
        <v>223</v>
      </c>
      <c r="F105" s="100">
        <v>47.04</v>
      </c>
      <c r="G105" s="767">
        <f>G103</f>
        <v>0</v>
      </c>
      <c r="H105" s="769">
        <f>ROUND(F105,0)*G105</f>
        <v>0</v>
      </c>
    </row>
    <row r="106" spans="1:8" ht="15" customHeight="1" x14ac:dyDescent="0.2">
      <c r="G106" s="767"/>
      <c r="H106" s="767"/>
    </row>
    <row r="107" spans="1:8" ht="30" x14ac:dyDescent="0.2">
      <c r="A107" s="95" t="s">
        <v>1193</v>
      </c>
      <c r="C107" s="112" t="s">
        <v>826</v>
      </c>
      <c r="E107" s="95" t="s">
        <v>472</v>
      </c>
      <c r="F107" s="100">
        <v>212</v>
      </c>
      <c r="G107" s="767">
        <f>G105*0.15</f>
        <v>0</v>
      </c>
      <c r="H107" s="769">
        <f>ROUND(F107,0)*G107</f>
        <v>0</v>
      </c>
    </row>
    <row r="108" spans="1:8" ht="15" customHeight="1" x14ac:dyDescent="0.2">
      <c r="G108" s="767"/>
      <c r="H108" s="767"/>
    </row>
    <row r="109" spans="1:8" s="296" customFormat="1" ht="93" customHeight="1" x14ac:dyDescent="0.2">
      <c r="A109" s="276"/>
      <c r="B109" s="383"/>
      <c r="C109" s="453" t="s">
        <v>1352</v>
      </c>
      <c r="D109" s="384"/>
      <c r="E109" s="276"/>
      <c r="F109" s="278"/>
      <c r="G109" s="768"/>
      <c r="H109" s="768"/>
    </row>
    <row r="110" spans="1:8" ht="5.0999999999999996" customHeight="1" x14ac:dyDescent="0.2">
      <c r="C110" s="97"/>
      <c r="D110" s="98"/>
      <c r="G110" s="767"/>
      <c r="H110" s="767"/>
    </row>
    <row r="111" spans="1:8" x14ac:dyDescent="0.2">
      <c r="A111" s="95" t="s">
        <v>1194</v>
      </c>
      <c r="C111" s="112" t="s">
        <v>827</v>
      </c>
      <c r="E111" s="95" t="s">
        <v>223</v>
      </c>
      <c r="F111" s="100">
        <v>1267.31</v>
      </c>
      <c r="G111" s="767">
        <v>0</v>
      </c>
      <c r="H111" s="769">
        <f>ROUND(F111,0)*G111</f>
        <v>0</v>
      </c>
    </row>
    <row r="112" spans="1:8" ht="15" customHeight="1" x14ac:dyDescent="0.2">
      <c r="G112" s="767"/>
      <c r="H112" s="767"/>
    </row>
    <row r="113" spans="1:9" ht="15.75" thickBot="1" x14ac:dyDescent="0.25">
      <c r="G113" s="767"/>
      <c r="H113" s="767"/>
    </row>
    <row r="114" spans="1:9" ht="30" customHeight="1" thickTop="1" thickBot="1" x14ac:dyDescent="0.25">
      <c r="A114" s="458"/>
      <c r="B114" s="115"/>
      <c r="C114" s="461" t="s">
        <v>1196</v>
      </c>
      <c r="D114" s="116"/>
      <c r="E114" s="458"/>
      <c r="F114" s="460"/>
      <c r="G114" s="770"/>
      <c r="H114" s="771">
        <f>SUM(H79:H113)</f>
        <v>0</v>
      </c>
    </row>
    <row r="115" spans="1:9" ht="30" customHeight="1" thickTop="1" thickBot="1" x14ac:dyDescent="0.25">
      <c r="A115" s="458"/>
      <c r="B115" s="115"/>
      <c r="C115" s="461" t="s">
        <v>1197</v>
      </c>
      <c r="D115" s="116"/>
      <c r="E115" s="458"/>
      <c r="F115" s="460"/>
      <c r="G115" s="770"/>
      <c r="H115" s="771">
        <f>H114</f>
        <v>0</v>
      </c>
    </row>
    <row r="116" spans="1:9" ht="9.9499999999999993" customHeight="1" thickTop="1" x14ac:dyDescent="0.2">
      <c r="G116" s="767"/>
      <c r="H116" s="767"/>
    </row>
    <row r="117" spans="1:9" s="296" customFormat="1" ht="30" x14ac:dyDescent="0.2">
      <c r="A117" s="276"/>
      <c r="B117" s="383"/>
      <c r="C117" s="453" t="s">
        <v>1271</v>
      </c>
      <c r="D117" s="384"/>
      <c r="E117" s="276"/>
      <c r="F117" s="278"/>
      <c r="G117" s="768"/>
      <c r="H117" s="768"/>
    </row>
    <row r="118" spans="1:9" ht="5.0999999999999996" customHeight="1" x14ac:dyDescent="0.2">
      <c r="C118" s="97"/>
      <c r="D118" s="98"/>
      <c r="G118" s="767"/>
      <c r="H118" s="767"/>
    </row>
    <row r="119" spans="1:9" ht="45" x14ac:dyDescent="0.2">
      <c r="A119" s="95" t="s">
        <v>575</v>
      </c>
      <c r="C119" s="112" t="s">
        <v>1317</v>
      </c>
      <c r="E119" s="95" t="s">
        <v>223</v>
      </c>
      <c r="F119" s="100">
        <v>834.7</v>
      </c>
      <c r="G119" s="767">
        <v>0</v>
      </c>
      <c r="H119" s="769">
        <f>ROUND(F119,0)*G119</f>
        <v>0</v>
      </c>
    </row>
    <row r="120" spans="1:9" ht="9" customHeight="1" x14ac:dyDescent="0.2">
      <c r="G120" s="767"/>
      <c r="H120" s="767"/>
    </row>
    <row r="121" spans="1:9" s="296" customFormat="1" ht="15.75" x14ac:dyDescent="0.2">
      <c r="A121" s="276"/>
      <c r="B121" s="383"/>
      <c r="C121" s="453" t="s">
        <v>849</v>
      </c>
      <c r="D121" s="384"/>
      <c r="E121" s="276"/>
      <c r="F121" s="278"/>
      <c r="G121" s="768"/>
      <c r="H121" s="768"/>
    </row>
    <row r="122" spans="1:9" ht="5.0999999999999996" customHeight="1" x14ac:dyDescent="0.2">
      <c r="C122" s="97"/>
      <c r="D122" s="98"/>
      <c r="G122" s="767"/>
      <c r="H122" s="767"/>
    </row>
    <row r="123" spans="1:9" ht="31.5" customHeight="1" x14ac:dyDescent="0.2">
      <c r="A123" s="95" t="s">
        <v>595</v>
      </c>
      <c r="C123" s="112" t="s">
        <v>850</v>
      </c>
      <c r="E123" s="95" t="s">
        <v>223</v>
      </c>
      <c r="F123" s="100">
        <v>965.34</v>
      </c>
      <c r="G123" s="767">
        <v>0</v>
      </c>
      <c r="H123" s="769">
        <f>ROUND(F123,0)*G123</f>
        <v>0</v>
      </c>
    </row>
    <row r="124" spans="1:9" ht="9" customHeight="1" x14ac:dyDescent="0.2">
      <c r="G124" s="767"/>
      <c r="H124" s="767"/>
    </row>
    <row r="125" spans="1:9" s="296" customFormat="1" ht="15.75" x14ac:dyDescent="0.2">
      <c r="A125" s="276"/>
      <c r="B125" s="383"/>
      <c r="C125" s="453" t="s">
        <v>1347</v>
      </c>
      <c r="D125" s="384"/>
      <c r="E125" s="276"/>
      <c r="F125" s="278"/>
      <c r="G125" s="768"/>
      <c r="H125" s="768"/>
    </row>
    <row r="126" spans="1:9" ht="5.0999999999999996" customHeight="1" x14ac:dyDescent="0.2">
      <c r="C126" s="97"/>
      <c r="D126" s="98"/>
      <c r="G126" s="767"/>
      <c r="H126" s="767"/>
    </row>
    <row r="127" spans="1:9" ht="45" x14ac:dyDescent="0.2">
      <c r="A127" s="95" t="s">
        <v>749</v>
      </c>
      <c r="C127" s="112" t="s">
        <v>1348</v>
      </c>
      <c r="E127" s="95" t="s">
        <v>225</v>
      </c>
      <c r="F127" s="100">
        <v>994.80099999999982</v>
      </c>
      <c r="G127" s="767">
        <v>0</v>
      </c>
      <c r="H127" s="769">
        <f>ROUND(F127,0)*G127</f>
        <v>0</v>
      </c>
      <c r="I127" s="113"/>
    </row>
    <row r="128" spans="1:9" ht="9" customHeight="1" x14ac:dyDescent="0.2">
      <c r="G128" s="767"/>
      <c r="H128" s="767"/>
    </row>
    <row r="129" spans="1:19" s="296" customFormat="1" ht="15.75" x14ac:dyDescent="0.2">
      <c r="A129" s="276"/>
      <c r="B129" s="383"/>
      <c r="C129" s="453" t="s">
        <v>824</v>
      </c>
      <c r="D129" s="384"/>
      <c r="E129" s="276"/>
      <c r="F129" s="278"/>
      <c r="G129" s="768"/>
      <c r="H129" s="768"/>
    </row>
    <row r="130" spans="1:19" ht="5.0999999999999996" customHeight="1" x14ac:dyDescent="0.2">
      <c r="C130" s="97"/>
      <c r="D130" s="98"/>
      <c r="G130" s="767"/>
      <c r="H130" s="767"/>
    </row>
    <row r="131" spans="1:19" ht="60" x14ac:dyDescent="0.2">
      <c r="A131" s="95" t="s">
        <v>606</v>
      </c>
      <c r="C131" s="120" t="s">
        <v>1277</v>
      </c>
      <c r="D131" s="121"/>
      <c r="E131" s="95" t="s">
        <v>223</v>
      </c>
      <c r="F131" s="100">
        <v>965.34</v>
      </c>
      <c r="G131" s="767">
        <v>0</v>
      </c>
      <c r="H131" s="769">
        <f>ROUND(F131,0)*G131</f>
        <v>0</v>
      </c>
      <c r="I131" s="122"/>
      <c r="J131" s="122"/>
      <c r="K131" s="122"/>
      <c r="L131" s="122"/>
      <c r="M131" s="122"/>
      <c r="N131" s="122"/>
      <c r="O131" s="123"/>
      <c r="P131" s="124"/>
      <c r="Q131" s="125"/>
      <c r="R131" s="124"/>
      <c r="S131" s="124"/>
    </row>
    <row r="132" spans="1:19" ht="9" customHeight="1" x14ac:dyDescent="0.2">
      <c r="C132" s="120"/>
      <c r="D132" s="121"/>
      <c r="G132" s="767"/>
      <c r="H132" s="767"/>
      <c r="I132" s="122"/>
      <c r="J132" s="122"/>
      <c r="K132" s="122"/>
      <c r="L132" s="122"/>
      <c r="M132" s="122"/>
      <c r="N132" s="122"/>
      <c r="O132" s="123"/>
      <c r="P132" s="124"/>
      <c r="Q132" s="125"/>
      <c r="R132" s="124"/>
      <c r="S132" s="124"/>
    </row>
    <row r="133" spans="1:19" s="294" customFormat="1" ht="15.75" x14ac:dyDescent="0.2">
      <c r="A133" s="276"/>
      <c r="B133" s="383"/>
      <c r="C133" s="453" t="s">
        <v>470</v>
      </c>
      <c r="D133" s="384"/>
      <c r="E133" s="276"/>
      <c r="F133" s="278"/>
      <c r="G133" s="768"/>
      <c r="H133" s="768"/>
    </row>
    <row r="134" spans="1:19" s="122" customFormat="1" ht="5.0999999999999996" customHeight="1" x14ac:dyDescent="0.2">
      <c r="A134" s="95"/>
      <c r="B134" s="96"/>
      <c r="C134" s="126"/>
      <c r="D134" s="98"/>
      <c r="E134" s="95"/>
      <c r="F134" s="100"/>
      <c r="G134" s="767"/>
      <c r="H134" s="767"/>
    </row>
    <row r="135" spans="1:19" ht="60" x14ac:dyDescent="0.2">
      <c r="A135" s="95" t="s">
        <v>381</v>
      </c>
      <c r="C135" s="112" t="s">
        <v>825</v>
      </c>
      <c r="E135" s="95" t="s">
        <v>223</v>
      </c>
      <c r="F135" s="100">
        <v>965.34</v>
      </c>
      <c r="G135" s="767">
        <v>0</v>
      </c>
      <c r="H135" s="769">
        <f>ROUND(F135,0)*G135</f>
        <v>0</v>
      </c>
    </row>
    <row r="136" spans="1:19" ht="9" customHeight="1" x14ac:dyDescent="0.2">
      <c r="A136" s="127"/>
      <c r="B136" s="128"/>
      <c r="G136" s="767"/>
      <c r="H136" s="767"/>
    </row>
    <row r="137" spans="1:19" s="296" customFormat="1" ht="48.75" customHeight="1" x14ac:dyDescent="0.2">
      <c r="A137" s="276"/>
      <c r="B137" s="383"/>
      <c r="C137" s="453" t="s">
        <v>828</v>
      </c>
      <c r="D137" s="384"/>
      <c r="E137" s="276"/>
      <c r="F137" s="278"/>
      <c r="G137" s="768"/>
      <c r="H137" s="768"/>
    </row>
    <row r="138" spans="1:19" ht="5.0999999999999996" customHeight="1" x14ac:dyDescent="0.2">
      <c r="C138" s="97"/>
      <c r="D138" s="98"/>
      <c r="G138" s="767"/>
      <c r="H138" s="767"/>
    </row>
    <row r="139" spans="1:19" x14ac:dyDescent="0.2">
      <c r="A139" s="95" t="s">
        <v>61</v>
      </c>
      <c r="C139" s="112" t="s">
        <v>1353</v>
      </c>
      <c r="E139" s="95" t="s">
        <v>223</v>
      </c>
      <c r="F139" s="100">
        <v>965.34</v>
      </c>
      <c r="G139" s="767">
        <v>0</v>
      </c>
      <c r="H139" s="769">
        <f>ROUND(F139,0)*G139</f>
        <v>0</v>
      </c>
    </row>
    <row r="140" spans="1:19" ht="9" customHeight="1" x14ac:dyDescent="0.2">
      <c r="A140" s="127"/>
      <c r="B140" s="128"/>
      <c r="G140" s="767"/>
      <c r="H140" s="767"/>
    </row>
    <row r="141" spans="1:19" s="296" customFormat="1" ht="30" x14ac:dyDescent="0.2">
      <c r="A141" s="276"/>
      <c r="B141" s="383"/>
      <c r="C141" s="453" t="s">
        <v>1318</v>
      </c>
      <c r="D141" s="384"/>
      <c r="E141" s="276"/>
      <c r="F141" s="278"/>
      <c r="G141" s="768"/>
      <c r="H141" s="768"/>
    </row>
    <row r="142" spans="1:19" ht="5.0999999999999996" customHeight="1" x14ac:dyDescent="0.2">
      <c r="C142" s="97"/>
      <c r="D142" s="98"/>
      <c r="G142" s="767"/>
      <c r="H142" s="767"/>
    </row>
    <row r="143" spans="1:19" x14ac:dyDescent="0.2">
      <c r="A143" s="95" t="s">
        <v>351</v>
      </c>
      <c r="C143" s="112" t="s">
        <v>1445</v>
      </c>
      <c r="E143" s="95" t="s">
        <v>223</v>
      </c>
      <c r="F143" s="100">
        <v>382</v>
      </c>
      <c r="G143" s="767">
        <v>0</v>
      </c>
      <c r="H143" s="769">
        <f>ROUND(F143,0)*G143</f>
        <v>0</v>
      </c>
    </row>
    <row r="144" spans="1:19" ht="9" customHeight="1" x14ac:dyDescent="0.2">
      <c r="G144" s="767"/>
      <c r="H144" s="767"/>
    </row>
    <row r="145" spans="1:8" s="296" customFormat="1" ht="45" x14ac:dyDescent="0.2">
      <c r="A145" s="276"/>
      <c r="B145" s="383"/>
      <c r="C145" s="453" t="s">
        <v>1288</v>
      </c>
      <c r="D145" s="384"/>
      <c r="E145" s="276"/>
      <c r="F145" s="278"/>
      <c r="G145" s="768"/>
      <c r="H145" s="768"/>
    </row>
    <row r="146" spans="1:8" ht="5.0999999999999996" customHeight="1" x14ac:dyDescent="0.2">
      <c r="C146" s="97"/>
      <c r="D146" s="98"/>
      <c r="G146" s="767"/>
      <c r="H146" s="767"/>
    </row>
    <row r="147" spans="1:8" x14ac:dyDescent="0.2">
      <c r="A147" s="95" t="s">
        <v>1189</v>
      </c>
      <c r="C147" s="112" t="s">
        <v>829</v>
      </c>
      <c r="E147" s="95" t="s">
        <v>223</v>
      </c>
      <c r="F147" s="100">
        <v>0</v>
      </c>
      <c r="G147" s="767">
        <v>0</v>
      </c>
      <c r="H147" s="769">
        <f>ROUND(F147,0)*G147</f>
        <v>0</v>
      </c>
    </row>
    <row r="148" spans="1:8" ht="9" customHeight="1" x14ac:dyDescent="0.2">
      <c r="G148" s="767"/>
      <c r="H148" s="767"/>
    </row>
    <row r="149" spans="1:8" ht="15.75" thickBot="1" x14ac:dyDescent="0.25">
      <c r="G149" s="767"/>
      <c r="H149" s="767"/>
    </row>
    <row r="150" spans="1:8" ht="30" customHeight="1" thickTop="1" thickBot="1" x14ac:dyDescent="0.25">
      <c r="A150" s="458"/>
      <c r="B150" s="115"/>
      <c r="C150" s="461" t="s">
        <v>1196</v>
      </c>
      <c r="D150" s="116"/>
      <c r="E150" s="458"/>
      <c r="F150" s="460"/>
      <c r="G150" s="770"/>
      <c r="H150" s="771">
        <f>SUM(H115:H149)</f>
        <v>0</v>
      </c>
    </row>
    <row r="151" spans="1:8" ht="30" customHeight="1" thickTop="1" thickBot="1" x14ac:dyDescent="0.25">
      <c r="A151" s="458"/>
      <c r="B151" s="115"/>
      <c r="C151" s="461" t="s">
        <v>1197</v>
      </c>
      <c r="D151" s="116"/>
      <c r="E151" s="458"/>
      <c r="F151" s="460"/>
      <c r="G151" s="770"/>
      <c r="H151" s="771">
        <f>H150</f>
        <v>0</v>
      </c>
    </row>
    <row r="152" spans="1:8" ht="16.5" thickTop="1" thickBot="1" x14ac:dyDescent="0.25">
      <c r="G152" s="767"/>
      <c r="H152" s="767"/>
    </row>
    <row r="153" spans="1:8" ht="5.0999999999999996" customHeight="1" x14ac:dyDescent="0.2">
      <c r="C153" s="105"/>
      <c r="D153" s="106"/>
      <c r="E153" s="99"/>
      <c r="G153" s="774"/>
      <c r="H153" s="767"/>
    </row>
    <row r="154" spans="1:8" ht="15.75" x14ac:dyDescent="0.2">
      <c r="C154" s="272" t="str">
        <f>C5</f>
        <v>BILL NO. 3</v>
      </c>
      <c r="D154" s="106"/>
      <c r="E154" s="99"/>
      <c r="G154" s="767"/>
      <c r="H154" s="767"/>
    </row>
    <row r="155" spans="1:8" ht="5.0999999999999996" customHeight="1" x14ac:dyDescent="0.2">
      <c r="C155" s="272"/>
      <c r="D155" s="98"/>
      <c r="E155" s="99"/>
      <c r="G155" s="767"/>
      <c r="H155" s="767"/>
    </row>
    <row r="156" spans="1:8" ht="35.25" customHeight="1" x14ac:dyDescent="0.2">
      <c r="C156" s="273" t="str">
        <f>C7</f>
        <v>LMS GUEST HOUSE AND CONFERENCE CENTRE                                                                                                                          (GROUND FLOOR)</v>
      </c>
      <c r="D156" s="106"/>
      <c r="E156" s="99"/>
      <c r="G156" s="773" t="s">
        <v>1178</v>
      </c>
      <c r="H156" s="767"/>
    </row>
    <row r="157" spans="1:8" ht="5.0999999999999996" customHeight="1" x14ac:dyDescent="0.2">
      <c r="C157" s="274"/>
      <c r="G157" s="767"/>
      <c r="H157" s="767"/>
    </row>
    <row r="158" spans="1:8" ht="17.25" customHeight="1" x14ac:dyDescent="0.2">
      <c r="C158" s="272" t="str">
        <f>C9</f>
        <v>ELEMENT NO. 1</v>
      </c>
      <c r="G158" s="767"/>
      <c r="H158" s="767"/>
    </row>
    <row r="159" spans="1:8" ht="5.0999999999999996" customHeight="1" x14ac:dyDescent="0.2">
      <c r="C159" s="274"/>
      <c r="G159" s="767"/>
      <c r="H159" s="767"/>
    </row>
    <row r="160" spans="1:8" ht="17.25" customHeight="1" x14ac:dyDescent="0.2">
      <c r="C160" s="272" t="str">
        <f>C11</f>
        <v>SUBSTRUCTURES (ALL PROVISIONAL)</v>
      </c>
      <c r="G160" s="767"/>
      <c r="H160" s="767"/>
    </row>
    <row r="161" spans="1:8" ht="5.0999999999999996" customHeight="1" x14ac:dyDescent="0.2">
      <c r="C161" s="274"/>
      <c r="G161" s="767"/>
      <c r="H161" s="767"/>
    </row>
    <row r="162" spans="1:8" ht="15.75" x14ac:dyDescent="0.2">
      <c r="C162" s="273" t="s">
        <v>864</v>
      </c>
      <c r="D162" s="106"/>
      <c r="G162" s="767"/>
      <c r="H162" s="767"/>
    </row>
    <row r="163" spans="1:8" s="111" customFormat="1" ht="5.0999999999999996" customHeight="1" thickBot="1" x14ac:dyDescent="0.25">
      <c r="A163" s="95"/>
      <c r="B163" s="96"/>
      <c r="C163" s="110"/>
      <c r="D163" s="106"/>
      <c r="E163" s="99"/>
      <c r="F163" s="100"/>
      <c r="G163" s="775"/>
      <c r="H163" s="767"/>
    </row>
    <row r="164" spans="1:8" x14ac:dyDescent="0.2">
      <c r="G164" s="767"/>
      <c r="H164" s="767"/>
    </row>
    <row r="165" spans="1:8" s="178" customFormat="1" ht="39.950000000000003" customHeight="1" x14ac:dyDescent="0.2">
      <c r="A165" s="173">
        <v>1</v>
      </c>
      <c r="B165" s="174"/>
      <c r="C165" s="175" t="s">
        <v>1359</v>
      </c>
      <c r="D165" s="176"/>
      <c r="E165" s="173"/>
      <c r="F165" s="177"/>
      <c r="G165" s="776" t="s">
        <v>1370</v>
      </c>
      <c r="H165" s="777">
        <f>H151</f>
        <v>0</v>
      </c>
    </row>
    <row r="166" spans="1:8" x14ac:dyDescent="0.2">
      <c r="G166" s="767"/>
      <c r="H166" s="767"/>
    </row>
    <row r="167" spans="1:8" x14ac:dyDescent="0.2">
      <c r="G167" s="767"/>
      <c r="H167" s="767"/>
    </row>
    <row r="168" spans="1:8" x14ac:dyDescent="0.2">
      <c r="G168" s="767"/>
      <c r="H168" s="767"/>
    </row>
    <row r="169" spans="1:8" x14ac:dyDescent="0.2">
      <c r="G169" s="767"/>
      <c r="H169" s="767"/>
    </row>
    <row r="170" spans="1:8" x14ac:dyDescent="0.2">
      <c r="G170" s="767"/>
      <c r="H170" s="767"/>
    </row>
    <row r="171" spans="1:8" x14ac:dyDescent="0.2">
      <c r="G171" s="767"/>
      <c r="H171" s="767"/>
    </row>
    <row r="172" spans="1:8" x14ac:dyDescent="0.2">
      <c r="G172" s="767"/>
      <c r="H172" s="767"/>
    </row>
    <row r="173" spans="1:8" x14ac:dyDescent="0.2">
      <c r="G173" s="767"/>
      <c r="H173" s="767"/>
    </row>
    <row r="174" spans="1:8" x14ac:dyDescent="0.2">
      <c r="G174" s="767"/>
      <c r="H174" s="767"/>
    </row>
    <row r="175" spans="1:8" x14ac:dyDescent="0.2">
      <c r="G175" s="767"/>
      <c r="H175" s="767"/>
    </row>
    <row r="176" spans="1:8" x14ac:dyDescent="0.2">
      <c r="G176" s="767"/>
      <c r="H176" s="767"/>
    </row>
    <row r="177" spans="7:8" x14ac:dyDescent="0.2">
      <c r="G177" s="767"/>
      <c r="H177" s="767"/>
    </row>
    <row r="178" spans="7:8" x14ac:dyDescent="0.2">
      <c r="G178" s="767"/>
      <c r="H178" s="767"/>
    </row>
    <row r="179" spans="7:8" x14ac:dyDescent="0.2">
      <c r="G179" s="767"/>
      <c r="H179" s="767"/>
    </row>
    <row r="180" spans="7:8" x14ac:dyDescent="0.2">
      <c r="G180" s="767"/>
      <c r="H180" s="767"/>
    </row>
    <row r="181" spans="7:8" x14ac:dyDescent="0.2">
      <c r="G181" s="767"/>
      <c r="H181" s="767"/>
    </row>
    <row r="182" spans="7:8" x14ac:dyDescent="0.2">
      <c r="G182" s="767"/>
      <c r="H182" s="767"/>
    </row>
    <row r="183" spans="7:8" x14ac:dyDescent="0.2">
      <c r="G183" s="767"/>
      <c r="H183" s="767"/>
    </row>
    <row r="184" spans="7:8" x14ac:dyDescent="0.2">
      <c r="G184" s="767"/>
      <c r="H184" s="767"/>
    </row>
    <row r="185" spans="7:8" x14ac:dyDescent="0.2">
      <c r="G185" s="767"/>
      <c r="H185" s="767"/>
    </row>
    <row r="186" spans="7:8" x14ac:dyDescent="0.2">
      <c r="G186" s="767"/>
      <c r="H186" s="767"/>
    </row>
    <row r="187" spans="7:8" x14ac:dyDescent="0.2">
      <c r="G187" s="767"/>
      <c r="H187" s="767"/>
    </row>
    <row r="188" spans="7:8" x14ac:dyDescent="0.2">
      <c r="G188" s="767"/>
      <c r="H188" s="767"/>
    </row>
    <row r="189" spans="7:8" x14ac:dyDescent="0.2">
      <c r="G189" s="767"/>
      <c r="H189" s="767"/>
    </row>
    <row r="190" spans="7:8" x14ac:dyDescent="0.2">
      <c r="G190" s="767"/>
      <c r="H190" s="767"/>
    </row>
    <row r="191" spans="7:8" x14ac:dyDescent="0.2">
      <c r="G191" s="767"/>
      <c r="H191" s="767"/>
    </row>
    <row r="192" spans="7:8" x14ac:dyDescent="0.2">
      <c r="G192" s="767"/>
      <c r="H192" s="767"/>
    </row>
    <row r="193" spans="1:10" ht="15.75" thickBot="1" x14ac:dyDescent="0.25">
      <c r="G193" s="767"/>
      <c r="H193" s="767"/>
    </row>
    <row r="194" spans="1:10" ht="18" customHeight="1" thickTop="1" x14ac:dyDescent="0.2">
      <c r="A194" s="129"/>
      <c r="B194" s="130"/>
      <c r="C194" s="378" t="s">
        <v>1360</v>
      </c>
      <c r="D194" s="131"/>
      <c r="E194" s="129"/>
      <c r="F194" s="132"/>
      <c r="G194" s="778"/>
      <c r="H194" s="779"/>
    </row>
    <row r="195" spans="1:10" ht="18" customHeight="1" x14ac:dyDescent="0.2">
      <c r="C195" s="300" t="s">
        <v>1199</v>
      </c>
      <c r="D195" s="133"/>
      <c r="G195" s="767"/>
      <c r="H195" s="780">
        <f>SUM(H152:H194)</f>
        <v>0</v>
      </c>
      <c r="I195" s="170"/>
      <c r="J195" s="451"/>
    </row>
    <row r="196" spans="1:10" ht="18" customHeight="1" thickBot="1" x14ac:dyDescent="0.25">
      <c r="A196" s="134"/>
      <c r="B196" s="135"/>
      <c r="C196" s="287" t="s">
        <v>840</v>
      </c>
      <c r="D196" s="136"/>
      <c r="E196" s="134"/>
      <c r="F196" s="137"/>
      <c r="G196" s="781"/>
      <c r="H196" s="782"/>
    </row>
    <row r="197" spans="1:10" ht="15.75" thickTop="1" x14ac:dyDescent="0.2"/>
  </sheetData>
  <sheetProtection algorithmName="SHA-512" hashValue="1ClzLwKjF48LURfSO8sKAG5dhxvYJlZQVCFd/u6RPl53BT42KSdSZv0zDYg9TIwSmii/P69xbZgZu5jWkRrzLg==" saltValue="wKSxuvvHfuuqTT3UuKT3Uw==" spinCount="100000" sheet="1" objects="1" scenarios="1"/>
  <mergeCells count="1">
    <mergeCell ref="A1:H1"/>
  </mergeCells>
  <phoneticPr fontId="3" type="noConversion"/>
  <printOptions horizontalCentered="1" verticalCentered="1"/>
  <pageMargins left="0.19685039370078741" right="3.937007874015748E-2" top="0.39370078740157483" bottom="0.39370078740157483" header="0.11811023622047245" footer="0.11811023622047245"/>
  <pageSetup paperSize="10" firstPageNumber="35" orientation="portrait" useFirstPageNumber="1" r:id="rId1"/>
  <headerFooter>
    <oddFooter>&amp;L&amp;"Corbel,Bold"&amp;11BILL NO. 3: GUEST AND CONFERENCE BLOCK (Substructures)&amp;R&amp;"Corbel,Bold"&amp;11Page 3/&amp;P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F49"/>
  <sheetViews>
    <sheetView view="pageBreakPreview" zoomScale="80" zoomScaleNormal="100" zoomScaleSheetLayoutView="80" workbookViewId="0">
      <selection sqref="A1:XFD1048576"/>
    </sheetView>
  </sheetViews>
  <sheetFormatPr defaultRowHeight="15" x14ac:dyDescent="0.2"/>
  <cols>
    <col min="1" max="1" width="4" style="82" customWidth="1"/>
    <col min="2" max="5" width="22.7109375" style="82" customWidth="1"/>
    <col min="6" max="6" width="4" style="82" customWidth="1"/>
    <col min="7" max="16384" width="9.140625" style="82"/>
  </cols>
  <sheetData>
    <row r="1" spans="1:6" s="70" customFormat="1" ht="7.5" customHeight="1" x14ac:dyDescent="0.25">
      <c r="A1" s="69"/>
      <c r="B1" s="616"/>
      <c r="C1" s="617"/>
      <c r="D1" s="617"/>
      <c r="E1" s="618"/>
      <c r="F1" s="69"/>
    </row>
    <row r="2" spans="1:6" s="70" customFormat="1" ht="7.5" customHeight="1" x14ac:dyDescent="0.25">
      <c r="A2" s="71"/>
      <c r="B2" s="619"/>
      <c r="C2" s="620"/>
      <c r="D2" s="620"/>
      <c r="E2" s="621"/>
      <c r="F2" s="71"/>
    </row>
    <row r="3" spans="1:6" s="72" customFormat="1" ht="13.5" customHeight="1" x14ac:dyDescent="0.25">
      <c r="B3" s="73"/>
      <c r="C3" s="73"/>
      <c r="D3" s="73"/>
      <c r="E3" s="73"/>
    </row>
    <row r="4" spans="1:6" s="72" customFormat="1" ht="13.5" customHeight="1" x14ac:dyDescent="0.25"/>
    <row r="5" spans="1:6" s="72" customFormat="1" ht="13.5" customHeight="1" x14ac:dyDescent="0.25"/>
    <row r="6" spans="1:6" s="72" customFormat="1" ht="13.5" customHeight="1" thickBot="1" x14ac:dyDescent="0.3">
      <c r="B6" s="74"/>
      <c r="C6" s="74"/>
      <c r="D6" s="74"/>
      <c r="E6" s="74"/>
    </row>
    <row r="7" spans="1:6" s="70" customFormat="1" ht="13.5" customHeight="1" thickTop="1" x14ac:dyDescent="0.25">
      <c r="A7" s="72"/>
      <c r="B7" s="622"/>
      <c r="C7" s="623"/>
      <c r="D7" s="623"/>
      <c r="E7" s="624"/>
      <c r="F7" s="72"/>
    </row>
    <row r="8" spans="1:6" s="70" customFormat="1" ht="5.0999999999999996" customHeight="1" x14ac:dyDescent="0.25">
      <c r="A8" s="72"/>
      <c r="B8" s="625"/>
      <c r="C8" s="626"/>
      <c r="D8" s="626"/>
      <c r="E8" s="627"/>
      <c r="F8" s="72"/>
    </row>
    <row r="9" spans="1:6" s="70" customFormat="1" ht="13.5" customHeight="1" x14ac:dyDescent="0.25">
      <c r="A9" s="72"/>
      <c r="B9" s="625"/>
      <c r="C9" s="626"/>
      <c r="D9" s="626"/>
      <c r="E9" s="627"/>
      <c r="F9" s="72"/>
    </row>
    <row r="10" spans="1:6" s="70" customFormat="1" ht="13.5" customHeight="1" x14ac:dyDescent="0.25">
      <c r="A10" s="72"/>
      <c r="B10" s="628"/>
      <c r="C10" s="629"/>
      <c r="D10" s="629"/>
      <c r="E10" s="630"/>
      <c r="F10" s="72"/>
    </row>
    <row r="11" spans="1:6" s="70" customFormat="1" ht="20.100000000000001" customHeight="1" x14ac:dyDescent="0.25">
      <c r="A11" s="72"/>
      <c r="B11" s="696" t="s">
        <v>1384</v>
      </c>
      <c r="C11" s="696"/>
      <c r="D11" s="696"/>
      <c r="E11" s="634" t="s">
        <v>1206</v>
      </c>
      <c r="F11" s="72"/>
    </row>
    <row r="12" spans="1:6" s="70" customFormat="1" ht="20.100000000000001" customHeight="1" x14ac:dyDescent="0.25">
      <c r="A12" s="72"/>
      <c r="B12" s="697"/>
      <c r="C12" s="697"/>
      <c r="D12" s="697"/>
      <c r="E12" s="635"/>
      <c r="F12" s="72"/>
    </row>
    <row r="13" spans="1:6" s="70" customFormat="1" ht="20.100000000000001" customHeight="1" x14ac:dyDescent="0.25">
      <c r="A13" s="72"/>
      <c r="B13" s="697"/>
      <c r="C13" s="697"/>
      <c r="D13" s="697"/>
      <c r="E13" s="635"/>
      <c r="F13" s="72"/>
    </row>
    <row r="14" spans="1:6" s="70" customFormat="1" ht="20.100000000000001" customHeight="1" x14ac:dyDescent="0.25">
      <c r="A14" s="72"/>
      <c r="B14" s="697"/>
      <c r="C14" s="697"/>
      <c r="D14" s="697"/>
      <c r="E14" s="635"/>
      <c r="F14" s="72"/>
    </row>
    <row r="15" spans="1:6" s="70" customFormat="1" ht="20.100000000000001" customHeight="1" x14ac:dyDescent="0.25">
      <c r="A15" s="72"/>
      <c r="B15" s="697"/>
      <c r="C15" s="697"/>
      <c r="D15" s="697"/>
      <c r="E15" s="635"/>
      <c r="F15" s="72"/>
    </row>
    <row r="16" spans="1:6" s="70" customFormat="1" ht="20.100000000000001" customHeight="1" x14ac:dyDescent="0.25">
      <c r="A16" s="72"/>
      <c r="B16" s="697"/>
      <c r="C16" s="697"/>
      <c r="D16" s="697"/>
      <c r="E16" s="635"/>
      <c r="F16" s="72"/>
    </row>
    <row r="17" spans="1:6" s="70" customFormat="1" ht="20.100000000000001" customHeight="1" x14ac:dyDescent="0.25">
      <c r="A17" s="72"/>
      <c r="B17" s="697"/>
      <c r="C17" s="697"/>
      <c r="D17" s="697"/>
      <c r="E17" s="635"/>
      <c r="F17" s="72"/>
    </row>
    <row r="18" spans="1:6" s="70" customFormat="1" ht="20.100000000000001" customHeight="1" x14ac:dyDescent="0.25">
      <c r="A18" s="72"/>
      <c r="B18" s="697"/>
      <c r="C18" s="697"/>
      <c r="D18" s="697"/>
      <c r="E18" s="635"/>
      <c r="F18" s="72"/>
    </row>
    <row r="19" spans="1:6" s="70" customFormat="1" ht="20.100000000000001" customHeight="1" x14ac:dyDescent="0.25">
      <c r="A19" s="72"/>
      <c r="B19" s="697"/>
      <c r="C19" s="697"/>
      <c r="D19" s="697"/>
      <c r="E19" s="635"/>
      <c r="F19" s="72"/>
    </row>
    <row r="20" spans="1:6" s="70" customFormat="1" ht="20.100000000000001" customHeight="1" x14ac:dyDescent="0.25">
      <c r="A20" s="72"/>
      <c r="B20" s="697"/>
      <c r="C20" s="697"/>
      <c r="D20" s="697"/>
      <c r="E20" s="635"/>
      <c r="F20" s="72"/>
    </row>
    <row r="21" spans="1:6" s="70" customFormat="1" ht="20.100000000000001" customHeight="1" x14ac:dyDescent="0.25">
      <c r="A21" s="72"/>
      <c r="B21" s="697"/>
      <c r="C21" s="697"/>
      <c r="D21" s="697"/>
      <c r="E21" s="635"/>
      <c r="F21" s="72"/>
    </row>
    <row r="22" spans="1:6" s="70" customFormat="1" ht="20.100000000000001" customHeight="1" x14ac:dyDescent="0.25">
      <c r="A22" s="72"/>
      <c r="B22" s="697"/>
      <c r="C22" s="697"/>
      <c r="D22" s="697"/>
      <c r="E22" s="635"/>
      <c r="F22" s="72"/>
    </row>
    <row r="23" spans="1:6" s="70" customFormat="1" ht="20.100000000000001" customHeight="1" x14ac:dyDescent="0.25">
      <c r="A23" s="72"/>
      <c r="B23" s="697"/>
      <c r="C23" s="697"/>
      <c r="D23" s="697"/>
      <c r="E23" s="635"/>
      <c r="F23" s="72"/>
    </row>
    <row r="24" spans="1:6" s="76" customFormat="1" ht="20.100000000000001" customHeight="1" x14ac:dyDescent="0.35">
      <c r="A24" s="75"/>
      <c r="B24" s="697"/>
      <c r="C24" s="697"/>
      <c r="D24" s="697"/>
      <c r="E24" s="635"/>
      <c r="F24" s="75"/>
    </row>
    <row r="25" spans="1:6" s="78" customFormat="1" ht="20.100000000000001" customHeight="1" x14ac:dyDescent="0.4">
      <c r="A25" s="77"/>
      <c r="B25" s="697"/>
      <c r="C25" s="697"/>
      <c r="D25" s="697"/>
      <c r="E25" s="635"/>
      <c r="F25" s="77"/>
    </row>
    <row r="26" spans="1:6" s="76" customFormat="1" ht="20.100000000000001" customHeight="1" x14ac:dyDescent="0.35">
      <c r="A26" s="75"/>
      <c r="B26" s="697"/>
      <c r="C26" s="697"/>
      <c r="D26" s="697"/>
      <c r="E26" s="635"/>
      <c r="F26" s="75"/>
    </row>
    <row r="27" spans="1:6" s="78" customFormat="1" ht="20.100000000000001" customHeight="1" x14ac:dyDescent="0.4">
      <c r="A27" s="77"/>
      <c r="B27" s="697"/>
      <c r="C27" s="697"/>
      <c r="D27" s="697"/>
      <c r="E27" s="635"/>
      <c r="F27" s="77"/>
    </row>
    <row r="28" spans="1:6" s="76" customFormat="1" ht="20.100000000000001" customHeight="1" x14ac:dyDescent="0.35">
      <c r="A28" s="75"/>
      <c r="B28" s="697"/>
      <c r="C28" s="697"/>
      <c r="D28" s="697"/>
      <c r="E28" s="635"/>
      <c r="F28" s="75"/>
    </row>
    <row r="29" spans="1:6" s="70" customFormat="1" ht="20.100000000000001" customHeight="1" x14ac:dyDescent="0.25">
      <c r="A29" s="72"/>
      <c r="B29" s="697"/>
      <c r="C29" s="697"/>
      <c r="D29" s="697"/>
      <c r="E29" s="635"/>
      <c r="F29" s="72"/>
    </row>
    <row r="30" spans="1:6" s="76" customFormat="1" ht="20.100000000000001" customHeight="1" x14ac:dyDescent="0.35">
      <c r="A30" s="75"/>
      <c r="B30" s="697"/>
      <c r="C30" s="697"/>
      <c r="D30" s="697"/>
      <c r="E30" s="635"/>
      <c r="F30" s="75"/>
    </row>
    <row r="31" spans="1:6" s="81" customFormat="1" ht="20.100000000000001" customHeight="1" x14ac:dyDescent="0.2">
      <c r="A31" s="79"/>
      <c r="B31" s="697"/>
      <c r="C31" s="697"/>
      <c r="D31" s="697"/>
      <c r="E31" s="635"/>
      <c r="F31" s="80"/>
    </row>
    <row r="32" spans="1:6" s="81" customFormat="1" ht="20.100000000000001" customHeight="1" x14ac:dyDescent="0.2">
      <c r="A32" s="79"/>
      <c r="B32" s="697"/>
      <c r="C32" s="697"/>
      <c r="D32" s="697"/>
      <c r="E32" s="635"/>
      <c r="F32" s="80"/>
    </row>
    <row r="33" spans="1:6" ht="20.100000000000001" customHeight="1" x14ac:dyDescent="0.2">
      <c r="A33" s="80"/>
      <c r="B33" s="697"/>
      <c r="C33" s="697"/>
      <c r="D33" s="697"/>
      <c r="E33" s="635"/>
      <c r="F33" s="80"/>
    </row>
    <row r="34" spans="1:6" ht="20.100000000000001" customHeight="1" x14ac:dyDescent="0.2">
      <c r="A34" s="80"/>
      <c r="B34" s="697"/>
      <c r="C34" s="697"/>
      <c r="D34" s="697"/>
      <c r="E34" s="635"/>
      <c r="F34" s="80"/>
    </row>
    <row r="35" spans="1:6" ht="20.100000000000001" customHeight="1" x14ac:dyDescent="0.2">
      <c r="A35" s="80"/>
      <c r="B35" s="697"/>
      <c r="C35" s="697"/>
      <c r="D35" s="697"/>
      <c r="E35" s="635"/>
      <c r="F35" s="79"/>
    </row>
    <row r="36" spans="1:6" ht="20.100000000000001" customHeight="1" x14ac:dyDescent="0.2">
      <c r="A36" s="80"/>
      <c r="B36" s="697"/>
      <c r="C36" s="697"/>
      <c r="D36" s="697"/>
      <c r="E36" s="635"/>
      <c r="F36" s="80"/>
    </row>
    <row r="37" spans="1:6" ht="20.100000000000001" customHeight="1" x14ac:dyDescent="0.2">
      <c r="A37" s="80"/>
      <c r="B37" s="698"/>
      <c r="C37" s="698"/>
      <c r="D37" s="698"/>
      <c r="E37" s="636"/>
      <c r="F37" s="80"/>
    </row>
    <row r="38" spans="1:6" ht="13.5" customHeight="1" x14ac:dyDescent="0.2">
      <c r="A38" s="80"/>
      <c r="B38" s="637"/>
      <c r="C38" s="638"/>
      <c r="D38" s="638"/>
      <c r="E38" s="639"/>
      <c r="F38" s="80"/>
    </row>
    <row r="39" spans="1:6" ht="13.5" customHeight="1" x14ac:dyDescent="0.2">
      <c r="A39" s="80"/>
      <c r="B39" s="640"/>
      <c r="C39" s="641"/>
      <c r="D39" s="641"/>
      <c r="E39" s="642"/>
      <c r="F39" s="80"/>
    </row>
    <row r="40" spans="1:6" ht="13.5" customHeight="1" x14ac:dyDescent="0.2">
      <c r="A40" s="80"/>
      <c r="B40" s="640"/>
      <c r="C40" s="641"/>
      <c r="D40" s="641"/>
      <c r="E40" s="642"/>
      <c r="F40" s="80"/>
    </row>
    <row r="41" spans="1:6" ht="5.0999999999999996" customHeight="1" x14ac:dyDescent="0.2">
      <c r="A41" s="80"/>
      <c r="B41" s="640"/>
      <c r="C41" s="641"/>
      <c r="D41" s="641"/>
      <c r="E41" s="642"/>
      <c r="F41" s="80"/>
    </row>
    <row r="42" spans="1:6" ht="13.5" customHeight="1" thickBot="1" x14ac:dyDescent="0.25">
      <c r="A42" s="80"/>
      <c r="B42" s="643"/>
      <c r="C42" s="644"/>
      <c r="D42" s="644"/>
      <c r="E42" s="645"/>
      <c r="F42" s="80"/>
    </row>
    <row r="43" spans="1:6" s="80" customFormat="1" ht="13.5" customHeight="1" thickTop="1" x14ac:dyDescent="0.2">
      <c r="B43" s="83"/>
      <c r="C43" s="83"/>
      <c r="D43" s="83"/>
      <c r="E43" s="83"/>
    </row>
    <row r="44" spans="1:6" s="80" customFormat="1" ht="13.5" customHeight="1" x14ac:dyDescent="0.2"/>
    <row r="45" spans="1:6" s="80" customFormat="1" ht="13.5" customHeight="1" x14ac:dyDescent="0.2"/>
    <row r="46" spans="1:6" s="80" customFormat="1" ht="13.5" customHeight="1" x14ac:dyDescent="0.2"/>
    <row r="47" spans="1:6" s="80" customFormat="1" ht="13.5" customHeight="1" x14ac:dyDescent="0.2">
      <c r="B47" s="84"/>
      <c r="C47" s="84"/>
      <c r="D47" s="84"/>
      <c r="E47" s="84"/>
    </row>
    <row r="48" spans="1:6" s="70" customFormat="1" ht="7.5" customHeight="1" x14ac:dyDescent="0.25">
      <c r="A48" s="69"/>
      <c r="B48" s="616"/>
      <c r="C48" s="617"/>
      <c r="D48" s="617"/>
      <c r="E48" s="618"/>
      <c r="F48" s="69"/>
    </row>
    <row r="49" spans="1:6" s="70" customFormat="1" ht="7.5" customHeight="1" x14ac:dyDescent="0.25">
      <c r="A49" s="71"/>
      <c r="B49" s="619"/>
      <c r="C49" s="620"/>
      <c r="D49" s="620"/>
      <c r="E49" s="621"/>
      <c r="F49" s="71"/>
    </row>
  </sheetData>
  <sheetProtection algorithmName="SHA-512" hashValue="jJSdaLDTCc2xPyV/fcheSeLQVwJSt/o/HC+EvH6j8Xx1UqfWZZOfYvJn8N9YY4lRVkx6oO6frZjsYBu9UoK1wA==" saltValue="ovhUl+pwyCJ3wp34bvqx4w==" spinCount="100000" sheet="1" objects="1" scenarios="1"/>
  <mergeCells count="6">
    <mergeCell ref="B48:E49"/>
    <mergeCell ref="B1:E2"/>
    <mergeCell ref="B7:E10"/>
    <mergeCell ref="B11:D37"/>
    <mergeCell ref="E11:E37"/>
    <mergeCell ref="B38:E42"/>
  </mergeCells>
  <printOptions horizontalCentered="1" verticalCentered="1"/>
  <pageMargins left="0.39370078740157483" right="0.11811023622047245" top="0.39370078740157483" bottom="0.39370078740157483" header="0.11811023622047245" footer="0.11811023622047245"/>
  <pageSetup paperSize="1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I370"/>
  <sheetViews>
    <sheetView view="pageBreakPreview" zoomScale="80" zoomScaleNormal="100" zoomScaleSheetLayoutView="80" workbookViewId="0">
      <pane ySplit="2" topLeftCell="A359" activePane="bottomLeft" state="frozen"/>
      <selection pane="bottomLeft" sqref="A1:XFD1048576"/>
    </sheetView>
  </sheetViews>
  <sheetFormatPr defaultRowHeight="15" x14ac:dyDescent="0.2"/>
  <cols>
    <col min="1" max="1" width="5.7109375" style="95" customWidth="1"/>
    <col min="2" max="2" width="0.85546875" style="96" customWidth="1"/>
    <col min="3" max="3" width="52.7109375" style="112" customWidth="1"/>
    <col min="4" max="4" width="0.85546875" style="108" customWidth="1"/>
    <col min="5" max="5" width="5.7109375" style="95" customWidth="1"/>
    <col min="6" max="6" width="8.7109375" style="100" customWidth="1"/>
    <col min="7" max="7" width="12.7109375" style="523" customWidth="1"/>
    <col min="8" max="8" width="15.7109375" style="523" customWidth="1"/>
    <col min="9" max="9" width="24.5703125" style="90" customWidth="1"/>
    <col min="10" max="10" width="17.5703125" style="90" customWidth="1"/>
    <col min="11" max="11" width="21.28515625" style="90" customWidth="1"/>
    <col min="12" max="16384" width="9.140625" style="90"/>
  </cols>
  <sheetData>
    <row r="1" spans="1:9" ht="52.5" customHeight="1" thickTop="1" thickBot="1" x14ac:dyDescent="0.25">
      <c r="A1" s="699" t="s">
        <v>1399</v>
      </c>
      <c r="B1" s="700"/>
      <c r="C1" s="700"/>
      <c r="D1" s="700"/>
      <c r="E1" s="700"/>
      <c r="F1" s="700"/>
      <c r="G1" s="700"/>
      <c r="H1" s="701"/>
      <c r="I1" s="89"/>
    </row>
    <row r="2" spans="1:9" ht="45" customHeight="1" thickTop="1" thickBot="1" x14ac:dyDescent="0.25">
      <c r="A2" s="91" t="s">
        <v>814</v>
      </c>
      <c r="B2" s="92"/>
      <c r="C2" s="93" t="s">
        <v>815</v>
      </c>
      <c r="D2" s="94"/>
      <c r="E2" s="91" t="s">
        <v>817</v>
      </c>
      <c r="F2" s="91" t="s">
        <v>816</v>
      </c>
      <c r="G2" s="559" t="s">
        <v>862</v>
      </c>
      <c r="H2" s="559" t="s">
        <v>863</v>
      </c>
    </row>
    <row r="3" spans="1:9" ht="9.9499999999999993" customHeight="1" thickBot="1" x14ac:dyDescent="0.25">
      <c r="C3" s="97"/>
      <c r="D3" s="98"/>
      <c r="E3" s="99"/>
      <c r="G3" s="767"/>
      <c r="H3" s="767"/>
    </row>
    <row r="4" spans="1:9" ht="5.0999999999999996" customHeight="1" x14ac:dyDescent="0.2">
      <c r="C4" s="105"/>
      <c r="D4" s="106"/>
      <c r="E4" s="99"/>
      <c r="G4" s="767"/>
      <c r="H4" s="767"/>
    </row>
    <row r="5" spans="1:9" ht="20.25" customHeight="1" x14ac:dyDescent="0.2">
      <c r="C5" s="272" t="s">
        <v>1207</v>
      </c>
      <c r="D5" s="106"/>
      <c r="E5" s="99"/>
      <c r="G5" s="767"/>
      <c r="H5" s="767"/>
    </row>
    <row r="6" spans="1:9" ht="5.0999999999999996" customHeight="1" x14ac:dyDescent="0.2">
      <c r="C6" s="272"/>
      <c r="D6" s="98"/>
      <c r="E6" s="99"/>
      <c r="G6" s="767"/>
      <c r="H6" s="767"/>
    </row>
    <row r="7" spans="1:9" ht="31.5" x14ac:dyDescent="0.2">
      <c r="C7" s="273" t="s">
        <v>1308</v>
      </c>
      <c r="D7" s="106"/>
      <c r="E7" s="99"/>
      <c r="G7" s="767"/>
      <c r="H7" s="767"/>
    </row>
    <row r="8" spans="1:9" ht="5.0999999999999996" customHeight="1" x14ac:dyDescent="0.2">
      <c r="C8" s="274"/>
      <c r="G8" s="767"/>
      <c r="H8" s="767"/>
    </row>
    <row r="9" spans="1:9" ht="18" customHeight="1" x14ac:dyDescent="0.2">
      <c r="C9" s="272" t="s">
        <v>220</v>
      </c>
      <c r="D9" s="106"/>
      <c r="G9" s="767"/>
      <c r="H9" s="767"/>
    </row>
    <row r="10" spans="1:9" ht="5.0999999999999996" customHeight="1" x14ac:dyDescent="0.2">
      <c r="C10" s="272"/>
      <c r="D10" s="98"/>
      <c r="G10" s="767"/>
      <c r="H10" s="767"/>
    </row>
    <row r="11" spans="1:9" ht="19.5" customHeight="1" x14ac:dyDescent="0.2">
      <c r="C11" s="273" t="s">
        <v>841</v>
      </c>
      <c r="D11" s="98"/>
      <c r="G11" s="767"/>
      <c r="H11" s="767"/>
    </row>
    <row r="12" spans="1:9" s="111" customFormat="1" ht="5.0999999999999996" customHeight="1" thickBot="1" x14ac:dyDescent="0.25">
      <c r="A12" s="95"/>
      <c r="B12" s="96"/>
      <c r="C12" s="110"/>
      <c r="D12" s="106"/>
      <c r="E12" s="99"/>
      <c r="F12" s="100"/>
      <c r="G12" s="767"/>
      <c r="H12" s="767"/>
    </row>
    <row r="13" spans="1:9" ht="9.9499999999999993" customHeight="1" x14ac:dyDescent="0.2">
      <c r="G13" s="767"/>
      <c r="H13" s="767"/>
    </row>
    <row r="14" spans="1:9" ht="35.25" customHeight="1" x14ac:dyDescent="0.2">
      <c r="C14" s="453" t="s">
        <v>1198</v>
      </c>
      <c r="D14" s="98"/>
      <c r="G14" s="767"/>
      <c r="H14" s="767"/>
    </row>
    <row r="15" spans="1:9" ht="5.0999999999999996" customHeight="1" x14ac:dyDescent="0.2">
      <c r="C15" s="118"/>
      <c r="D15" s="98"/>
      <c r="G15" s="767"/>
      <c r="H15" s="767"/>
    </row>
    <row r="16" spans="1:9" x14ac:dyDescent="0.2">
      <c r="A16" s="95" t="s">
        <v>575</v>
      </c>
      <c r="C16" s="112" t="s">
        <v>471</v>
      </c>
      <c r="E16" s="95" t="s">
        <v>225</v>
      </c>
      <c r="F16" s="100">
        <v>22.463999999999999</v>
      </c>
      <c r="G16" s="767">
        <f>'GUEST BLOCK___SUBSTRUCTURES'!G63</f>
        <v>0</v>
      </c>
      <c r="H16" s="769">
        <f>ROUND(F16,0)*G16</f>
        <v>0</v>
      </c>
    </row>
    <row r="17" spans="1:9" ht="15.75" customHeight="1" x14ac:dyDescent="0.2">
      <c r="G17" s="767"/>
      <c r="H17" s="767"/>
    </row>
    <row r="18" spans="1:9" x14ac:dyDescent="0.2">
      <c r="A18" s="95" t="s">
        <v>595</v>
      </c>
      <c r="C18" s="112" t="s">
        <v>830</v>
      </c>
      <c r="E18" s="95" t="s">
        <v>225</v>
      </c>
      <c r="F18" s="100">
        <v>52.308</v>
      </c>
      <c r="G18" s="767">
        <f>G16</f>
        <v>0</v>
      </c>
      <c r="H18" s="769">
        <f>ROUND(F18,0)*G18</f>
        <v>0</v>
      </c>
    </row>
    <row r="19" spans="1:9" ht="15.75" customHeight="1" x14ac:dyDescent="0.2">
      <c r="G19" s="767"/>
      <c r="H19" s="767"/>
    </row>
    <row r="20" spans="1:9" x14ac:dyDescent="0.2">
      <c r="A20" s="95" t="s">
        <v>749</v>
      </c>
      <c r="C20" s="112" t="s">
        <v>1203</v>
      </c>
      <c r="E20" s="95" t="s">
        <v>223</v>
      </c>
      <c r="F20" s="100">
        <v>920.5</v>
      </c>
      <c r="G20" s="767">
        <f>G18*0.15</f>
        <v>0</v>
      </c>
      <c r="H20" s="769">
        <f>ROUND(F20,0)*G20</f>
        <v>0</v>
      </c>
    </row>
    <row r="21" spans="1:9" ht="15.75" customHeight="1" x14ac:dyDescent="0.2">
      <c r="G21" s="767"/>
      <c r="H21" s="767"/>
    </row>
    <row r="22" spans="1:9" s="141" customFormat="1" x14ac:dyDescent="0.25">
      <c r="A22" s="95" t="s">
        <v>606</v>
      </c>
      <c r="B22" s="138"/>
      <c r="C22" s="112" t="s">
        <v>1213</v>
      </c>
      <c r="D22" s="139"/>
      <c r="E22" s="95" t="s">
        <v>225</v>
      </c>
      <c r="F22" s="100">
        <v>3.9605999999999995</v>
      </c>
      <c r="G22" s="783">
        <f>G18</f>
        <v>0</v>
      </c>
      <c r="H22" s="769">
        <f>ROUND(F22,0)*G22</f>
        <v>0</v>
      </c>
      <c r="I22" s="140"/>
    </row>
    <row r="23" spans="1:9" s="141" customFormat="1" ht="15.75" customHeight="1" x14ac:dyDescent="0.25">
      <c r="A23" s="95"/>
      <c r="B23" s="138"/>
      <c r="C23" s="112"/>
      <c r="D23" s="139"/>
      <c r="E23" s="95"/>
      <c r="F23" s="100"/>
      <c r="G23" s="784"/>
      <c r="H23" s="784"/>
      <c r="I23" s="140"/>
    </row>
    <row r="24" spans="1:9" s="141" customFormat="1" x14ac:dyDescent="0.25">
      <c r="A24" s="95" t="s">
        <v>381</v>
      </c>
      <c r="B24" s="138"/>
      <c r="C24" s="112" t="s">
        <v>1324</v>
      </c>
      <c r="D24" s="139"/>
      <c r="E24" s="95" t="s">
        <v>223</v>
      </c>
      <c r="F24" s="100">
        <v>8.1</v>
      </c>
      <c r="G24" s="783">
        <f>G20</f>
        <v>0</v>
      </c>
      <c r="H24" s="769">
        <f>ROUND(F24,0)*G24</f>
        <v>0</v>
      </c>
      <c r="I24" s="140"/>
    </row>
    <row r="25" spans="1:9" s="141" customFormat="1" ht="15.75" customHeight="1" x14ac:dyDescent="0.25">
      <c r="A25" s="95"/>
      <c r="B25" s="138"/>
      <c r="C25" s="112"/>
      <c r="D25" s="139"/>
      <c r="E25" s="95"/>
      <c r="F25" s="100"/>
      <c r="G25" s="784"/>
      <c r="H25" s="784"/>
      <c r="I25" s="140"/>
    </row>
    <row r="26" spans="1:9" s="141" customFormat="1" x14ac:dyDescent="0.25">
      <c r="A26" s="95" t="s">
        <v>61</v>
      </c>
      <c r="B26" s="138"/>
      <c r="C26" s="112" t="s">
        <v>1312</v>
      </c>
      <c r="D26" s="139"/>
      <c r="E26" s="95" t="s">
        <v>223</v>
      </c>
      <c r="F26" s="100">
        <v>20.88</v>
      </c>
      <c r="G26" s="783">
        <f>G22*0.2</f>
        <v>0</v>
      </c>
      <c r="H26" s="769">
        <f>ROUND(F26,0)*G26</f>
        <v>0</v>
      </c>
      <c r="I26" s="140"/>
    </row>
    <row r="27" spans="1:9" s="143" customFormat="1" x14ac:dyDescent="0.25">
      <c r="A27" s="95"/>
      <c r="B27" s="138"/>
      <c r="C27" s="118"/>
      <c r="D27" s="144"/>
      <c r="E27" s="95"/>
      <c r="F27" s="100"/>
      <c r="G27" s="784"/>
      <c r="H27" s="784"/>
    </row>
    <row r="28" spans="1:9" s="296" customFormat="1" ht="77.25" customHeight="1" x14ac:dyDescent="0.2">
      <c r="A28" s="276"/>
      <c r="B28" s="383"/>
      <c r="C28" s="453" t="s">
        <v>1279</v>
      </c>
      <c r="D28" s="384"/>
      <c r="E28" s="276"/>
      <c r="F28" s="278"/>
      <c r="G28" s="768"/>
      <c r="H28" s="768"/>
      <c r="I28" s="398"/>
    </row>
    <row r="29" spans="1:9" ht="5.0999999999999996" customHeight="1" x14ac:dyDescent="0.2">
      <c r="C29" s="97"/>
      <c r="D29" s="98"/>
      <c r="G29" s="767"/>
      <c r="H29" s="767"/>
    </row>
    <row r="30" spans="1:9" x14ac:dyDescent="0.2">
      <c r="A30" s="95" t="s">
        <v>351</v>
      </c>
      <c r="C30" s="112" t="s">
        <v>471</v>
      </c>
      <c r="E30" s="95" t="s">
        <v>847</v>
      </c>
      <c r="F30" s="100">
        <v>4043.5199999999995</v>
      </c>
      <c r="G30" s="767">
        <f>'GUEST BLOCK___SUBSTRUCTURES'!G83</f>
        <v>0</v>
      </c>
      <c r="H30" s="769">
        <f>ROUND(F30,0)*G30</f>
        <v>0</v>
      </c>
      <c r="I30" s="113"/>
    </row>
    <row r="31" spans="1:9" ht="14.1" customHeight="1" x14ac:dyDescent="0.2">
      <c r="G31" s="767"/>
      <c r="H31" s="767"/>
    </row>
    <row r="32" spans="1:9" x14ac:dyDescent="0.2">
      <c r="A32" s="95" t="s">
        <v>1189</v>
      </c>
      <c r="C32" s="112" t="s">
        <v>830</v>
      </c>
      <c r="E32" s="95" t="s">
        <v>847</v>
      </c>
      <c r="F32" s="100">
        <v>9415.44</v>
      </c>
      <c r="G32" s="767">
        <f>G30</f>
        <v>0</v>
      </c>
      <c r="H32" s="769">
        <f>ROUND(F32,0)*G32</f>
        <v>0</v>
      </c>
    </row>
    <row r="33" spans="1:8" ht="14.1" customHeight="1" x14ac:dyDescent="0.2">
      <c r="G33" s="767"/>
      <c r="H33" s="767"/>
    </row>
    <row r="34" spans="1:8" x14ac:dyDescent="0.2">
      <c r="A34" s="95" t="s">
        <v>1191</v>
      </c>
      <c r="C34" s="112" t="s">
        <v>1203</v>
      </c>
      <c r="E34" s="95" t="s">
        <v>847</v>
      </c>
      <c r="F34" s="100">
        <v>24853.499999999996</v>
      </c>
      <c r="G34" s="767">
        <f>G32</f>
        <v>0</v>
      </c>
      <c r="H34" s="769">
        <f>ROUND(F34,0)*G34</f>
        <v>0</v>
      </c>
    </row>
    <row r="35" spans="1:8" ht="14.1" customHeight="1" x14ac:dyDescent="0.2">
      <c r="G35" s="767"/>
      <c r="H35" s="767"/>
    </row>
    <row r="36" spans="1:8" x14ac:dyDescent="0.2">
      <c r="A36" s="95" t="s">
        <v>1190</v>
      </c>
      <c r="C36" s="112" t="s">
        <v>1213</v>
      </c>
      <c r="E36" s="95" t="s">
        <v>847</v>
      </c>
      <c r="F36" s="100">
        <v>712.9079999999999</v>
      </c>
      <c r="G36" s="767">
        <f>G34</f>
        <v>0</v>
      </c>
      <c r="H36" s="769">
        <f>ROUND(F36,0)*G36</f>
        <v>0</v>
      </c>
    </row>
    <row r="37" spans="1:8" ht="14.1" customHeight="1" x14ac:dyDescent="0.2">
      <c r="G37" s="767"/>
      <c r="H37" s="767"/>
    </row>
    <row r="38" spans="1:8" x14ac:dyDescent="0.2">
      <c r="A38" s="95" t="s">
        <v>1192</v>
      </c>
      <c r="C38" s="112" t="s">
        <v>1324</v>
      </c>
      <c r="E38" s="95" t="s">
        <v>847</v>
      </c>
      <c r="F38" s="100">
        <v>218.7</v>
      </c>
      <c r="G38" s="767">
        <f>G36</f>
        <v>0</v>
      </c>
      <c r="H38" s="769">
        <f>ROUND(F38,0)*G38</f>
        <v>0</v>
      </c>
    </row>
    <row r="39" spans="1:8" ht="14.1" customHeight="1" x14ac:dyDescent="0.2">
      <c r="G39" s="767"/>
      <c r="H39" s="767"/>
    </row>
    <row r="40" spans="1:8" x14ac:dyDescent="0.2">
      <c r="A40" s="95" t="s">
        <v>1193</v>
      </c>
      <c r="C40" s="112" t="s">
        <v>1312</v>
      </c>
      <c r="E40" s="95" t="s">
        <v>847</v>
      </c>
      <c r="F40" s="100">
        <v>751.68000000000006</v>
      </c>
      <c r="G40" s="767">
        <f>G38</f>
        <v>0</v>
      </c>
      <c r="H40" s="769">
        <f>ROUND(F40,0)*G40</f>
        <v>0</v>
      </c>
    </row>
    <row r="41" spans="1:8" ht="14.1" customHeight="1" x14ac:dyDescent="0.2">
      <c r="G41" s="767"/>
      <c r="H41" s="767"/>
    </row>
    <row r="42" spans="1:8" ht="14.1" customHeight="1" x14ac:dyDescent="0.2">
      <c r="G42" s="767"/>
      <c r="H42" s="767"/>
    </row>
    <row r="43" spans="1:8" ht="14.1" customHeight="1" x14ac:dyDescent="0.2">
      <c r="G43" s="767"/>
      <c r="H43" s="767"/>
    </row>
    <row r="44" spans="1:8" ht="14.1" customHeight="1" x14ac:dyDescent="0.2">
      <c r="G44" s="767"/>
      <c r="H44" s="767"/>
    </row>
    <row r="45" spans="1:8" ht="14.1" customHeight="1" thickBot="1" x14ac:dyDescent="0.25">
      <c r="G45" s="767"/>
      <c r="H45" s="767"/>
    </row>
    <row r="46" spans="1:8" ht="30" customHeight="1" collapsed="1" thickTop="1" thickBot="1" x14ac:dyDescent="0.25">
      <c r="A46" s="458"/>
      <c r="B46" s="115"/>
      <c r="C46" s="459" t="s">
        <v>1196</v>
      </c>
      <c r="D46" s="116"/>
      <c r="E46" s="458"/>
      <c r="F46" s="460"/>
      <c r="G46" s="770"/>
      <c r="H46" s="771">
        <f>SUM(H3:H45)</f>
        <v>0</v>
      </c>
    </row>
    <row r="47" spans="1:8" ht="30" customHeight="1" thickTop="1" thickBot="1" x14ac:dyDescent="0.25">
      <c r="A47" s="458"/>
      <c r="B47" s="115"/>
      <c r="C47" s="459" t="s">
        <v>1197</v>
      </c>
      <c r="D47" s="116"/>
      <c r="E47" s="458"/>
      <c r="F47" s="460"/>
      <c r="G47" s="770"/>
      <c r="H47" s="771">
        <f>H46</f>
        <v>0</v>
      </c>
    </row>
    <row r="48" spans="1:8" ht="14.1" customHeight="1" thickTop="1" x14ac:dyDescent="0.2">
      <c r="G48" s="767"/>
      <c r="H48" s="767"/>
    </row>
    <row r="49" spans="1:8" x14ac:dyDescent="0.2">
      <c r="C49" s="453" t="s">
        <v>1397</v>
      </c>
      <c r="D49" s="98"/>
      <c r="F49" s="119"/>
      <c r="G49" s="767"/>
      <c r="H49" s="773"/>
    </row>
    <row r="50" spans="1:8" ht="5.0999999999999996" customHeight="1" x14ac:dyDescent="0.2">
      <c r="C50" s="97"/>
      <c r="D50" s="98"/>
      <c r="F50" s="119"/>
      <c r="G50" s="767"/>
      <c r="H50" s="773"/>
    </row>
    <row r="51" spans="1:8" x14ac:dyDescent="0.2">
      <c r="A51" s="95" t="s">
        <v>575</v>
      </c>
      <c r="C51" s="112" t="s">
        <v>289</v>
      </c>
      <c r="E51" s="95" t="s">
        <v>223</v>
      </c>
      <c r="F51" s="100">
        <v>299.52</v>
      </c>
      <c r="G51" s="767">
        <f>'GUEST BLOCK___SUBSTRUCTURES'!G97</f>
        <v>0</v>
      </c>
      <c r="H51" s="769">
        <f>ROUND(F51,0)*G51</f>
        <v>0</v>
      </c>
    </row>
    <row r="52" spans="1:8" ht="14.1" customHeight="1" x14ac:dyDescent="0.2">
      <c r="G52" s="767"/>
      <c r="H52" s="767"/>
    </row>
    <row r="53" spans="1:8" x14ac:dyDescent="0.2">
      <c r="A53" s="95" t="s">
        <v>595</v>
      </c>
      <c r="C53" s="112" t="s">
        <v>1214</v>
      </c>
      <c r="E53" s="95" t="s">
        <v>223</v>
      </c>
      <c r="F53" s="100">
        <v>639.32000000000005</v>
      </c>
      <c r="G53" s="767">
        <f>G51</f>
        <v>0</v>
      </c>
      <c r="H53" s="769">
        <f>ROUND(F53,0)*G53</f>
        <v>0</v>
      </c>
    </row>
    <row r="54" spans="1:8" ht="14.1" customHeight="1" x14ac:dyDescent="0.2">
      <c r="G54" s="767"/>
      <c r="H54" s="767"/>
    </row>
    <row r="55" spans="1:8" x14ac:dyDescent="0.2">
      <c r="A55" s="95" t="s">
        <v>749</v>
      </c>
      <c r="C55" s="112" t="s">
        <v>1205</v>
      </c>
      <c r="E55" s="95" t="s">
        <v>223</v>
      </c>
      <c r="F55" s="100">
        <v>804.26</v>
      </c>
      <c r="G55" s="767">
        <f>G53</f>
        <v>0</v>
      </c>
      <c r="H55" s="769">
        <f>ROUND(F55,0)*G55</f>
        <v>0</v>
      </c>
    </row>
    <row r="56" spans="1:8" ht="14.1" customHeight="1" x14ac:dyDescent="0.2">
      <c r="G56" s="767"/>
      <c r="H56" s="767"/>
    </row>
    <row r="57" spans="1:8" ht="30" x14ac:dyDescent="0.2">
      <c r="A57" s="95" t="s">
        <v>606</v>
      </c>
      <c r="C57" s="112" t="s">
        <v>1204</v>
      </c>
      <c r="E57" s="95" t="s">
        <v>472</v>
      </c>
      <c r="F57" s="100">
        <v>242.06000000000006</v>
      </c>
      <c r="G57" s="767">
        <f>G55*0.15</f>
        <v>0</v>
      </c>
      <c r="H57" s="769">
        <f>ROUND(F57,0)*G57</f>
        <v>0</v>
      </c>
    </row>
    <row r="58" spans="1:8" ht="14.1" customHeight="1" x14ac:dyDescent="0.2">
      <c r="G58" s="767"/>
      <c r="H58" s="767"/>
    </row>
    <row r="59" spans="1:8" s="145" customFormat="1" ht="30" x14ac:dyDescent="0.25">
      <c r="A59" s="95" t="s">
        <v>381</v>
      </c>
      <c r="B59" s="138"/>
      <c r="C59" s="112" t="s">
        <v>1325</v>
      </c>
      <c r="D59" s="139"/>
      <c r="E59" s="95" t="s">
        <v>472</v>
      </c>
      <c r="F59" s="100">
        <v>23.28</v>
      </c>
      <c r="G59" s="783">
        <f>G57</f>
        <v>0</v>
      </c>
      <c r="H59" s="769">
        <f>ROUND(F59,0)*G59</f>
        <v>0</v>
      </c>
    </row>
    <row r="60" spans="1:8" s="145" customFormat="1" ht="14.1" customHeight="1" x14ac:dyDescent="0.25">
      <c r="A60" s="95"/>
      <c r="B60" s="138"/>
      <c r="C60" s="112"/>
      <c r="D60" s="139"/>
      <c r="E60" s="95"/>
      <c r="F60" s="100"/>
      <c r="G60" s="784"/>
      <c r="H60" s="784"/>
    </row>
    <row r="61" spans="1:8" s="145" customFormat="1" x14ac:dyDescent="0.25">
      <c r="A61" s="95" t="s">
        <v>61</v>
      </c>
      <c r="B61" s="138"/>
      <c r="C61" s="112" t="s">
        <v>1215</v>
      </c>
      <c r="D61" s="139"/>
      <c r="E61" s="95" t="s">
        <v>223</v>
      </c>
      <c r="F61" s="100">
        <v>8.1</v>
      </c>
      <c r="G61" s="783">
        <f>G55</f>
        <v>0</v>
      </c>
      <c r="H61" s="769">
        <f>ROUND(F61,0)*G61</f>
        <v>0</v>
      </c>
    </row>
    <row r="62" spans="1:8" s="145" customFormat="1" ht="14.1" customHeight="1" x14ac:dyDescent="0.25">
      <c r="A62" s="95"/>
      <c r="B62" s="138"/>
      <c r="C62" s="112"/>
      <c r="D62" s="139"/>
      <c r="E62" s="95"/>
      <c r="F62" s="100"/>
      <c r="G62" s="784"/>
      <c r="H62" s="784"/>
    </row>
    <row r="63" spans="1:8" s="145" customFormat="1" x14ac:dyDescent="0.25">
      <c r="A63" s="95" t="s">
        <v>351</v>
      </c>
      <c r="B63" s="138"/>
      <c r="C63" s="112" t="s">
        <v>1326</v>
      </c>
      <c r="D63" s="139"/>
      <c r="E63" s="95" t="s">
        <v>223</v>
      </c>
      <c r="F63" s="100">
        <v>18.423999999999999</v>
      </c>
      <c r="G63" s="783">
        <f>G61</f>
        <v>0</v>
      </c>
      <c r="H63" s="769">
        <f>ROUND(F63,0)*G63</f>
        <v>0</v>
      </c>
    </row>
    <row r="64" spans="1:8" s="145" customFormat="1" ht="14.1" customHeight="1" x14ac:dyDescent="0.25">
      <c r="A64" s="95"/>
      <c r="B64" s="138"/>
      <c r="C64" s="112"/>
      <c r="D64" s="139"/>
      <c r="E64" s="95"/>
      <c r="F64" s="100"/>
      <c r="G64" s="784"/>
      <c r="H64" s="784"/>
    </row>
    <row r="65" spans="1:8" s="145" customFormat="1" ht="33" customHeight="1" x14ac:dyDescent="0.25">
      <c r="A65" s="95" t="s">
        <v>1189</v>
      </c>
      <c r="B65" s="138"/>
      <c r="C65" s="112" t="s">
        <v>1216</v>
      </c>
      <c r="D65" s="139"/>
      <c r="E65" s="95" t="s">
        <v>472</v>
      </c>
      <c r="F65" s="100">
        <v>26.32</v>
      </c>
      <c r="G65" s="783">
        <f>G63*0.3</f>
        <v>0</v>
      </c>
      <c r="H65" s="769">
        <f>ROUND(F65,0)*G65</f>
        <v>0</v>
      </c>
    </row>
    <row r="66" spans="1:8" s="145" customFormat="1" ht="15.75" customHeight="1" x14ac:dyDescent="0.25">
      <c r="A66" s="95"/>
      <c r="B66" s="138"/>
      <c r="C66" s="112"/>
      <c r="D66" s="139"/>
      <c r="E66" s="95"/>
      <c r="F66" s="100"/>
      <c r="G66" s="784"/>
      <c r="H66" s="784"/>
    </row>
    <row r="67" spans="1:8" s="145" customFormat="1" ht="30" x14ac:dyDescent="0.25">
      <c r="A67" s="95" t="s">
        <v>1191</v>
      </c>
      <c r="B67" s="138"/>
      <c r="C67" s="112" t="s">
        <v>1217</v>
      </c>
      <c r="D67" s="139"/>
      <c r="E67" s="95" t="s">
        <v>472</v>
      </c>
      <c r="F67" s="100">
        <v>61.599999999999994</v>
      </c>
      <c r="G67" s="783">
        <f>G59</f>
        <v>0</v>
      </c>
      <c r="H67" s="769">
        <f>ROUND(F67,0)*G67</f>
        <v>0</v>
      </c>
    </row>
    <row r="68" spans="1:8" s="145" customFormat="1" ht="15.75" customHeight="1" x14ac:dyDescent="0.25">
      <c r="A68" s="95"/>
      <c r="B68" s="138"/>
      <c r="C68" s="112"/>
      <c r="D68" s="139"/>
      <c r="E68" s="95"/>
      <c r="F68" s="100"/>
      <c r="G68" s="784"/>
      <c r="H68" s="784"/>
    </row>
    <row r="69" spans="1:8" s="444" customFormat="1" ht="18" customHeight="1" x14ac:dyDescent="0.2">
      <c r="A69" s="95" t="s">
        <v>1190</v>
      </c>
      <c r="B69" s="96"/>
      <c r="C69" s="112" t="s">
        <v>1316</v>
      </c>
      <c r="D69" s="108"/>
      <c r="E69" s="95" t="s">
        <v>223</v>
      </c>
      <c r="F69" s="100">
        <v>41.76</v>
      </c>
      <c r="G69" s="767">
        <f>G63</f>
        <v>0</v>
      </c>
      <c r="H69" s="769">
        <f>ROUND(F69,0)*G69</f>
        <v>0</v>
      </c>
    </row>
    <row r="70" spans="1:8" s="142" customFormat="1" ht="10.7" customHeight="1" x14ac:dyDescent="0.25">
      <c r="A70" s="95"/>
      <c r="B70" s="138"/>
      <c r="C70" s="118"/>
      <c r="D70" s="144"/>
      <c r="E70" s="95"/>
      <c r="F70" s="100"/>
      <c r="G70" s="784"/>
      <c r="H70" s="784"/>
    </row>
    <row r="71" spans="1:8" ht="30" x14ac:dyDescent="0.2">
      <c r="A71" s="95" t="s">
        <v>1192</v>
      </c>
      <c r="C71" s="112" t="s">
        <v>1327</v>
      </c>
      <c r="E71" s="95" t="s">
        <v>524</v>
      </c>
      <c r="F71" s="100">
        <v>1</v>
      </c>
      <c r="G71" s="767">
        <v>0</v>
      </c>
      <c r="H71" s="769">
        <f>ROUND(F71,0)*G71</f>
        <v>0</v>
      </c>
    </row>
    <row r="72" spans="1:8" s="145" customFormat="1" x14ac:dyDescent="0.25">
      <c r="A72" s="95"/>
      <c r="B72" s="138"/>
      <c r="C72" s="112"/>
      <c r="D72" s="139"/>
      <c r="E72" s="95"/>
      <c r="F72" s="100"/>
      <c r="G72" s="784"/>
      <c r="H72" s="784"/>
    </row>
    <row r="73" spans="1:8" x14ac:dyDescent="0.2">
      <c r="G73" s="785"/>
      <c r="H73" s="767"/>
    </row>
    <row r="74" spans="1:8" x14ac:dyDescent="0.2">
      <c r="G74" s="785"/>
      <c r="H74" s="767"/>
    </row>
    <row r="75" spans="1:8" x14ac:dyDescent="0.2">
      <c r="G75" s="785"/>
      <c r="H75" s="767"/>
    </row>
    <row r="76" spans="1:8" x14ac:dyDescent="0.2">
      <c r="G76" s="785"/>
      <c r="H76" s="767"/>
    </row>
    <row r="77" spans="1:8" x14ac:dyDescent="0.2">
      <c r="G77" s="785"/>
      <c r="H77" s="767"/>
    </row>
    <row r="78" spans="1:8" x14ac:dyDescent="0.2">
      <c r="G78" s="785"/>
      <c r="H78" s="767"/>
    </row>
    <row r="79" spans="1:8" x14ac:dyDescent="0.2">
      <c r="G79" s="785"/>
      <c r="H79" s="767"/>
    </row>
    <row r="80" spans="1:8" x14ac:dyDescent="0.2">
      <c r="G80" s="785"/>
      <c r="H80" s="767"/>
    </row>
    <row r="81" spans="1:8" x14ac:dyDescent="0.2">
      <c r="G81" s="785"/>
      <c r="H81" s="767"/>
    </row>
    <row r="82" spans="1:8" x14ac:dyDescent="0.2">
      <c r="G82" s="785"/>
      <c r="H82" s="767"/>
    </row>
    <row r="83" spans="1:8" x14ac:dyDescent="0.2">
      <c r="G83" s="785"/>
      <c r="H83" s="767"/>
    </row>
    <row r="84" spans="1:8" ht="15.75" thickBot="1" x14ac:dyDescent="0.25">
      <c r="G84" s="785"/>
      <c r="H84" s="767"/>
    </row>
    <row r="85" spans="1:8" ht="18" customHeight="1" thickTop="1" x14ac:dyDescent="0.2">
      <c r="A85" s="129"/>
      <c r="B85" s="130"/>
      <c r="C85" s="286" t="str">
        <f>C9</f>
        <v>ELEMENT NO. 1</v>
      </c>
      <c r="D85" s="131"/>
      <c r="E85" s="129"/>
      <c r="F85" s="132"/>
      <c r="G85" s="778"/>
      <c r="H85" s="786"/>
    </row>
    <row r="86" spans="1:8" ht="18" customHeight="1" x14ac:dyDescent="0.2">
      <c r="C86" s="300" t="s">
        <v>842</v>
      </c>
      <c r="D86" s="133"/>
      <c r="G86" s="767"/>
      <c r="H86" s="787">
        <f>SUM(H47:H85)</f>
        <v>0</v>
      </c>
    </row>
    <row r="87" spans="1:8" ht="18" customHeight="1" thickBot="1" x14ac:dyDescent="0.25">
      <c r="A87" s="134"/>
      <c r="B87" s="135"/>
      <c r="C87" s="379" t="s">
        <v>840</v>
      </c>
      <c r="D87" s="136"/>
      <c r="E87" s="134"/>
      <c r="F87" s="137"/>
      <c r="G87" s="781"/>
      <c r="H87" s="788"/>
    </row>
    <row r="88" spans="1:8" s="147" customFormat="1" ht="16.5" thickTop="1" thickBot="1" x14ac:dyDescent="0.25">
      <c r="A88" s="95"/>
      <c r="B88" s="138"/>
      <c r="C88" s="97"/>
      <c r="D88" s="146"/>
      <c r="E88" s="99"/>
      <c r="F88" s="100"/>
      <c r="G88" s="767"/>
      <c r="H88" s="767"/>
    </row>
    <row r="89" spans="1:8" s="147" customFormat="1" ht="5.0999999999999996" customHeight="1" x14ac:dyDescent="0.2">
      <c r="A89" s="95"/>
      <c r="B89" s="138"/>
      <c r="C89" s="105"/>
      <c r="D89" s="148"/>
      <c r="E89" s="99"/>
      <c r="F89" s="100"/>
      <c r="G89" s="767"/>
      <c r="H89" s="767"/>
    </row>
    <row r="90" spans="1:8" s="147" customFormat="1" ht="15.75" x14ac:dyDescent="0.2">
      <c r="A90" s="95"/>
      <c r="B90" s="138"/>
      <c r="C90" s="272" t="str">
        <f>C5</f>
        <v>BILL NO. 4</v>
      </c>
      <c r="D90" s="148"/>
      <c r="E90" s="99"/>
      <c r="F90" s="100"/>
      <c r="G90" s="767"/>
      <c r="H90" s="767"/>
    </row>
    <row r="91" spans="1:8" s="147" customFormat="1" ht="5.0999999999999996" customHeight="1" x14ac:dyDescent="0.2">
      <c r="A91" s="95"/>
      <c r="B91" s="138"/>
      <c r="C91" s="272"/>
      <c r="D91" s="146"/>
      <c r="E91" s="99"/>
      <c r="F91" s="100"/>
      <c r="G91" s="767"/>
      <c r="H91" s="767"/>
    </row>
    <row r="92" spans="1:8" s="147" customFormat="1" ht="31.5" x14ac:dyDescent="0.2">
      <c r="A92" s="95"/>
      <c r="B92" s="138"/>
      <c r="C92" s="273" t="str">
        <f>C7</f>
        <v>LMS GUEST HOUSE AND CONFERENCE CENTRE                                                                                                                          (GROUND FLOOR)</v>
      </c>
      <c r="D92" s="148"/>
      <c r="E92" s="99"/>
      <c r="F92" s="100"/>
      <c r="G92" s="767"/>
      <c r="H92" s="767"/>
    </row>
    <row r="93" spans="1:8" s="147" customFormat="1" ht="5.0999999999999996" customHeight="1" x14ac:dyDescent="0.2">
      <c r="A93" s="95"/>
      <c r="B93" s="138"/>
      <c r="C93" s="274"/>
      <c r="D93" s="139"/>
      <c r="E93" s="95"/>
      <c r="F93" s="100"/>
      <c r="G93" s="767"/>
      <c r="H93" s="767"/>
    </row>
    <row r="94" spans="1:8" s="147" customFormat="1" ht="15.75" customHeight="1" x14ac:dyDescent="0.2">
      <c r="A94" s="95"/>
      <c r="B94" s="138"/>
      <c r="C94" s="272" t="s">
        <v>793</v>
      </c>
      <c r="D94" s="148"/>
      <c r="E94" s="95"/>
      <c r="F94" s="100"/>
      <c r="G94" s="767"/>
      <c r="H94" s="767"/>
    </row>
    <row r="95" spans="1:8" s="147" customFormat="1" ht="5.0999999999999996" customHeight="1" x14ac:dyDescent="0.2">
      <c r="A95" s="95"/>
      <c r="B95" s="138"/>
      <c r="C95" s="272"/>
      <c r="D95" s="146"/>
      <c r="E95" s="95"/>
      <c r="F95" s="100"/>
      <c r="G95" s="767"/>
      <c r="H95" s="767"/>
    </row>
    <row r="96" spans="1:8" s="147" customFormat="1" ht="15.75" customHeight="1" x14ac:dyDescent="0.2">
      <c r="A96" s="95"/>
      <c r="B96" s="138"/>
      <c r="C96" s="273" t="s">
        <v>831</v>
      </c>
      <c r="D96" s="146"/>
      <c r="E96" s="95"/>
      <c r="F96" s="100"/>
      <c r="G96" s="767"/>
      <c r="H96" s="767"/>
    </row>
    <row r="97" spans="1:8" s="149" customFormat="1" ht="5.0999999999999996" customHeight="1" thickBot="1" x14ac:dyDescent="0.25">
      <c r="A97" s="95"/>
      <c r="B97" s="138"/>
      <c r="C97" s="110"/>
      <c r="D97" s="148"/>
      <c r="E97" s="99"/>
      <c r="F97" s="100"/>
      <c r="G97" s="767"/>
      <c r="H97" s="767"/>
    </row>
    <row r="98" spans="1:8" s="147" customFormat="1" x14ac:dyDescent="0.2">
      <c r="A98" s="95"/>
      <c r="B98" s="138"/>
      <c r="C98" s="150"/>
      <c r="D98" s="151"/>
      <c r="E98" s="95"/>
      <c r="F98" s="100"/>
      <c r="G98" s="767"/>
      <c r="H98" s="767"/>
    </row>
    <row r="99" spans="1:8" s="147" customFormat="1" ht="51" customHeight="1" x14ac:dyDescent="0.2">
      <c r="A99" s="95"/>
      <c r="B99" s="138"/>
      <c r="C99" s="453" t="s">
        <v>1287</v>
      </c>
      <c r="D99" s="146"/>
      <c r="E99" s="95"/>
      <c r="F99" s="100"/>
      <c r="G99" s="767"/>
      <c r="H99" s="767"/>
    </row>
    <row r="100" spans="1:8" s="147" customFormat="1" ht="5.0999999999999996" customHeight="1" x14ac:dyDescent="0.2">
      <c r="A100" s="95"/>
      <c r="B100" s="138"/>
      <c r="C100" s="97"/>
      <c r="D100" s="146"/>
      <c r="E100" s="95"/>
      <c r="F100" s="100"/>
      <c r="G100" s="767"/>
      <c r="H100" s="767"/>
    </row>
    <row r="101" spans="1:8" s="147" customFormat="1" ht="17.25" customHeight="1" x14ac:dyDescent="0.2">
      <c r="A101" s="95" t="s">
        <v>575</v>
      </c>
      <c r="B101" s="138"/>
      <c r="C101" s="112" t="s">
        <v>1365</v>
      </c>
      <c r="D101" s="139"/>
      <c r="E101" s="95" t="s">
        <v>472</v>
      </c>
      <c r="F101" s="100">
        <v>50.2</v>
      </c>
      <c r="G101" s="767">
        <v>0</v>
      </c>
      <c r="H101" s="769">
        <f>ROUND(F101,0)*G101</f>
        <v>0</v>
      </c>
    </row>
    <row r="102" spans="1:8" s="147" customFormat="1" ht="9.9499999999999993" customHeight="1" x14ac:dyDescent="0.2">
      <c r="A102" s="95"/>
      <c r="B102" s="138"/>
      <c r="C102" s="150"/>
      <c r="D102" s="151"/>
      <c r="E102" s="95"/>
      <c r="F102" s="100"/>
      <c r="G102" s="767"/>
      <c r="H102" s="767"/>
    </row>
    <row r="103" spans="1:8" s="147" customFormat="1" ht="17.25" customHeight="1" x14ac:dyDescent="0.2">
      <c r="A103" s="95" t="s">
        <v>595</v>
      </c>
      <c r="B103" s="138"/>
      <c r="C103" s="112" t="s">
        <v>1366</v>
      </c>
      <c r="D103" s="139"/>
      <c r="E103" s="95" t="s">
        <v>472</v>
      </c>
      <c r="F103" s="100">
        <v>444.4</v>
      </c>
      <c r="G103" s="767">
        <v>0</v>
      </c>
      <c r="H103" s="769">
        <f>ROUND(F103,0)*G103</f>
        <v>0</v>
      </c>
    </row>
    <row r="104" spans="1:8" s="147" customFormat="1" ht="9.9499999999999993" customHeight="1" x14ac:dyDescent="0.2">
      <c r="A104" s="95"/>
      <c r="B104" s="138"/>
      <c r="C104" s="112"/>
      <c r="D104" s="139"/>
      <c r="E104" s="95"/>
      <c r="F104" s="100"/>
      <c r="G104" s="767"/>
      <c r="H104" s="767"/>
    </row>
    <row r="105" spans="1:8" s="147" customFormat="1" ht="76.5" customHeight="1" x14ac:dyDescent="0.2">
      <c r="A105" s="95"/>
      <c r="B105" s="138"/>
      <c r="C105" s="453" t="s">
        <v>1355</v>
      </c>
      <c r="D105" s="152"/>
      <c r="E105" s="95"/>
      <c r="F105" s="100"/>
      <c r="G105" s="767"/>
      <c r="H105" s="767"/>
    </row>
    <row r="106" spans="1:8" s="147" customFormat="1" ht="5.0999999999999996" customHeight="1" x14ac:dyDescent="0.2">
      <c r="A106" s="95"/>
      <c r="B106" s="138"/>
      <c r="C106" s="97"/>
      <c r="D106" s="146"/>
      <c r="E106" s="95"/>
      <c r="F106" s="100"/>
      <c r="G106" s="767"/>
      <c r="H106" s="767"/>
    </row>
    <row r="107" spans="1:8" s="147" customFormat="1" ht="15.75" x14ac:dyDescent="0.2">
      <c r="A107" s="95"/>
      <c r="B107" s="138"/>
      <c r="C107" s="275" t="s">
        <v>832</v>
      </c>
      <c r="D107" s="144"/>
      <c r="E107" s="95"/>
      <c r="F107" s="100"/>
      <c r="G107" s="767"/>
      <c r="H107" s="767"/>
    </row>
    <row r="108" spans="1:8" s="147" customFormat="1" x14ac:dyDescent="0.2">
      <c r="A108" s="95" t="s">
        <v>749</v>
      </c>
      <c r="B108" s="138"/>
      <c r="C108" s="112" t="s">
        <v>833</v>
      </c>
      <c r="D108" s="139"/>
      <c r="E108" s="95" t="s">
        <v>223</v>
      </c>
      <c r="F108" s="100">
        <v>317.90000000000015</v>
      </c>
      <c r="G108" s="767">
        <v>0</v>
      </c>
      <c r="H108" s="769">
        <f>ROUND(F108,0)*G108</f>
        <v>0</v>
      </c>
    </row>
    <row r="109" spans="1:8" s="147" customFormat="1" ht="9.9499999999999993" customHeight="1" x14ac:dyDescent="0.2">
      <c r="A109" s="95"/>
      <c r="B109" s="138"/>
      <c r="C109" s="112"/>
      <c r="D109" s="139"/>
      <c r="E109" s="95"/>
      <c r="F109" s="100"/>
      <c r="G109" s="767"/>
      <c r="H109" s="767"/>
    </row>
    <row r="110" spans="1:8" s="147" customFormat="1" ht="79.5" customHeight="1" x14ac:dyDescent="0.2">
      <c r="A110" s="95"/>
      <c r="B110" s="138"/>
      <c r="C110" s="453" t="s">
        <v>1354</v>
      </c>
      <c r="D110" s="152"/>
      <c r="E110" s="95"/>
      <c r="F110" s="100"/>
      <c r="G110" s="767"/>
      <c r="H110" s="767"/>
    </row>
    <row r="111" spans="1:8" s="147" customFormat="1" ht="5.0999999999999996" customHeight="1" x14ac:dyDescent="0.2">
      <c r="A111" s="95"/>
      <c r="B111" s="138"/>
      <c r="C111" s="97"/>
      <c r="D111" s="146"/>
      <c r="E111" s="95"/>
      <c r="F111" s="100"/>
      <c r="G111" s="767"/>
      <c r="H111" s="767"/>
    </row>
    <row r="112" spans="1:8" s="147" customFormat="1" ht="15.75" x14ac:dyDescent="0.2">
      <c r="A112" s="95"/>
      <c r="B112" s="138"/>
      <c r="C112" s="275" t="s">
        <v>832</v>
      </c>
      <c r="D112" s="144"/>
      <c r="E112" s="95"/>
      <c r="F112" s="100"/>
      <c r="G112" s="767"/>
      <c r="H112" s="767"/>
    </row>
    <row r="113" spans="1:8" s="147" customFormat="1" x14ac:dyDescent="0.2">
      <c r="A113" s="95" t="s">
        <v>606</v>
      </c>
      <c r="B113" s="138"/>
      <c r="C113" s="112" t="s">
        <v>833</v>
      </c>
      <c r="D113" s="139"/>
      <c r="E113" s="95" t="s">
        <v>223</v>
      </c>
      <c r="F113" s="100">
        <v>269.05500000000012</v>
      </c>
      <c r="G113" s="767">
        <v>0</v>
      </c>
      <c r="H113" s="769">
        <f>ROUND(F113,0)*G113</f>
        <v>0</v>
      </c>
    </row>
    <row r="114" spans="1:8" s="147" customFormat="1" ht="9.9499999999999993" customHeight="1" x14ac:dyDescent="0.2">
      <c r="A114" s="95"/>
      <c r="B114" s="138"/>
      <c r="C114" s="112"/>
      <c r="D114" s="139"/>
      <c r="E114" s="95"/>
      <c r="F114" s="100"/>
      <c r="G114" s="767"/>
      <c r="H114" s="767"/>
    </row>
    <row r="115" spans="1:8" s="147" customFormat="1" ht="15.75" x14ac:dyDescent="0.2">
      <c r="A115" s="95"/>
      <c r="B115" s="138"/>
      <c r="C115" s="275" t="s">
        <v>832</v>
      </c>
      <c r="D115" s="144"/>
      <c r="E115" s="95"/>
      <c r="F115" s="100"/>
      <c r="G115" s="767"/>
      <c r="H115" s="767"/>
    </row>
    <row r="116" spans="1:8" s="147" customFormat="1" x14ac:dyDescent="0.2">
      <c r="A116" s="95" t="s">
        <v>381</v>
      </c>
      <c r="B116" s="138"/>
      <c r="C116" s="112" t="s">
        <v>1367</v>
      </c>
      <c r="D116" s="139"/>
      <c r="E116" s="95" t="s">
        <v>223</v>
      </c>
      <c r="F116" s="100">
        <v>10.26</v>
      </c>
      <c r="G116" s="767">
        <v>0</v>
      </c>
      <c r="H116" s="769">
        <f>ROUND(F116,0)*G116</f>
        <v>0</v>
      </c>
    </row>
    <row r="117" spans="1:8" s="147" customFormat="1" ht="9.9499999999999993" customHeight="1" x14ac:dyDescent="0.2">
      <c r="A117" s="95"/>
      <c r="B117" s="138"/>
      <c r="C117" s="112"/>
      <c r="D117" s="139"/>
      <c r="E117" s="95"/>
      <c r="F117" s="100"/>
      <c r="G117" s="767"/>
      <c r="H117" s="767"/>
    </row>
    <row r="118" spans="1:8" s="147" customFormat="1" ht="15.75" x14ac:dyDescent="0.2">
      <c r="A118" s="95"/>
      <c r="B118" s="138"/>
      <c r="C118" s="275" t="s">
        <v>834</v>
      </c>
      <c r="D118" s="144"/>
      <c r="E118" s="95"/>
      <c r="F118" s="100"/>
      <c r="G118" s="767"/>
      <c r="H118" s="767"/>
    </row>
    <row r="119" spans="1:8" s="147" customFormat="1" x14ac:dyDescent="0.2">
      <c r="A119" s="95" t="s">
        <v>61</v>
      </c>
      <c r="B119" s="96"/>
      <c r="C119" s="112" t="s">
        <v>833</v>
      </c>
      <c r="D119" s="108"/>
      <c r="E119" s="95" t="s">
        <v>223</v>
      </c>
      <c r="F119" s="100">
        <v>585.19000000000017</v>
      </c>
      <c r="G119" s="767">
        <f>G113</f>
        <v>0</v>
      </c>
      <c r="H119" s="769">
        <f>ROUND(F119,0)*G119</f>
        <v>0</v>
      </c>
    </row>
    <row r="120" spans="1:8" s="147" customFormat="1" ht="9.9499999999999993" customHeight="1" x14ac:dyDescent="0.2">
      <c r="A120" s="138"/>
      <c r="B120" s="138"/>
      <c r="C120" s="150"/>
      <c r="D120" s="151"/>
      <c r="E120" s="95"/>
      <c r="F120" s="100"/>
      <c r="G120" s="767"/>
      <c r="H120" s="767"/>
    </row>
    <row r="121" spans="1:8" s="147" customFormat="1" ht="15.75" x14ac:dyDescent="0.2">
      <c r="A121" s="95"/>
      <c r="B121" s="138"/>
      <c r="C121" s="275" t="s">
        <v>834</v>
      </c>
      <c r="D121" s="144"/>
      <c r="E121" s="95"/>
      <c r="F121" s="100"/>
      <c r="G121" s="767"/>
      <c r="H121" s="767"/>
    </row>
    <row r="122" spans="1:8" s="147" customFormat="1" x14ac:dyDescent="0.2">
      <c r="A122" s="95" t="s">
        <v>351</v>
      </c>
      <c r="B122" s="138"/>
      <c r="C122" s="112" t="s">
        <v>1367</v>
      </c>
      <c r="D122" s="139"/>
      <c r="E122" s="95" t="s">
        <v>223</v>
      </c>
      <c r="F122" s="100">
        <v>136.41</v>
      </c>
      <c r="G122" s="767">
        <f>G116</f>
        <v>0</v>
      </c>
      <c r="H122" s="769">
        <f>ROUND(F122,0)*G122</f>
        <v>0</v>
      </c>
    </row>
    <row r="123" spans="1:8" s="147" customFormat="1" ht="9.9499999999999993" customHeight="1" x14ac:dyDescent="0.2">
      <c r="A123" s="95"/>
      <c r="B123" s="138"/>
      <c r="C123" s="112"/>
      <c r="D123" s="139"/>
      <c r="E123" s="95"/>
      <c r="F123" s="100"/>
      <c r="G123" s="767"/>
      <c r="H123" s="767"/>
    </row>
    <row r="124" spans="1:8" s="147" customFormat="1" x14ac:dyDescent="0.2">
      <c r="A124" s="95"/>
      <c r="B124" s="138"/>
      <c r="C124" s="112"/>
      <c r="D124" s="139"/>
      <c r="E124" s="95"/>
      <c r="F124" s="100"/>
      <c r="G124" s="767"/>
      <c r="H124" s="767"/>
    </row>
    <row r="125" spans="1:8" s="147" customFormat="1" x14ac:dyDescent="0.2">
      <c r="A125" s="95"/>
      <c r="B125" s="138"/>
      <c r="C125" s="112"/>
      <c r="D125" s="139"/>
      <c r="E125" s="95"/>
      <c r="F125" s="100"/>
      <c r="G125" s="767"/>
      <c r="H125" s="767"/>
    </row>
    <row r="126" spans="1:8" s="147" customFormat="1" ht="15.75" thickBot="1" x14ac:dyDescent="0.25">
      <c r="A126" s="95"/>
      <c r="B126" s="138"/>
      <c r="C126" s="112"/>
      <c r="D126" s="139"/>
      <c r="E126" s="95"/>
      <c r="F126" s="100"/>
      <c r="G126" s="767"/>
      <c r="H126" s="767"/>
    </row>
    <row r="127" spans="1:8" ht="30" customHeight="1" collapsed="1" thickTop="1" thickBot="1" x14ac:dyDescent="0.25">
      <c r="A127" s="458"/>
      <c r="B127" s="115"/>
      <c r="C127" s="459" t="s">
        <v>1196</v>
      </c>
      <c r="D127" s="116"/>
      <c r="E127" s="458"/>
      <c r="F127" s="460"/>
      <c r="G127" s="770"/>
      <c r="H127" s="771">
        <f>SUM(H88:H126)</f>
        <v>0</v>
      </c>
    </row>
    <row r="128" spans="1:8" ht="30" customHeight="1" thickTop="1" thickBot="1" x14ac:dyDescent="0.25">
      <c r="A128" s="458"/>
      <c r="B128" s="115"/>
      <c r="C128" s="459" t="s">
        <v>1197</v>
      </c>
      <c r="D128" s="116"/>
      <c r="E128" s="458"/>
      <c r="F128" s="460"/>
      <c r="G128" s="770"/>
      <c r="H128" s="771">
        <f>H127</f>
        <v>0</v>
      </c>
    </row>
    <row r="129" spans="1:8" s="147" customFormat="1" ht="15.75" thickTop="1" x14ac:dyDescent="0.2">
      <c r="A129" s="95"/>
      <c r="B129" s="138"/>
      <c r="C129" s="112"/>
      <c r="D129" s="139"/>
      <c r="E129" s="95"/>
      <c r="F129" s="100"/>
      <c r="G129" s="767"/>
      <c r="H129" s="767"/>
    </row>
    <row r="130" spans="1:8" s="147" customFormat="1" ht="75.75" customHeight="1" x14ac:dyDescent="0.2">
      <c r="A130" s="95"/>
      <c r="B130" s="138"/>
      <c r="C130" s="453" t="s">
        <v>1354</v>
      </c>
      <c r="D130" s="139"/>
      <c r="E130" s="95"/>
      <c r="F130" s="100"/>
      <c r="G130" s="767"/>
      <c r="H130" s="767"/>
    </row>
    <row r="131" spans="1:8" s="147" customFormat="1" x14ac:dyDescent="0.2">
      <c r="A131" s="95"/>
      <c r="B131" s="138"/>
      <c r="C131" s="112"/>
      <c r="D131" s="139"/>
      <c r="E131" s="95"/>
      <c r="F131" s="100"/>
      <c r="G131" s="767"/>
      <c r="H131" s="767"/>
    </row>
    <row r="132" spans="1:8" s="147" customFormat="1" x14ac:dyDescent="0.2">
      <c r="A132" s="95"/>
      <c r="B132" s="138"/>
      <c r="C132" s="118" t="s">
        <v>1368</v>
      </c>
      <c r="D132" s="139"/>
      <c r="E132" s="95"/>
      <c r="F132" s="100"/>
      <c r="G132" s="767"/>
      <c r="H132" s="767"/>
    </row>
    <row r="133" spans="1:8" s="147" customFormat="1" ht="18.75" customHeight="1" x14ac:dyDescent="0.2">
      <c r="A133" s="95" t="s">
        <v>575</v>
      </c>
      <c r="B133" s="138"/>
      <c r="C133" s="112" t="s">
        <v>1369</v>
      </c>
      <c r="D133" s="139"/>
      <c r="E133" s="95" t="s">
        <v>472</v>
      </c>
      <c r="F133" s="100">
        <v>142.5</v>
      </c>
      <c r="G133" s="767">
        <v>0</v>
      </c>
      <c r="H133" s="769">
        <f>ROUND(F133,0)*G133</f>
        <v>0</v>
      </c>
    </row>
    <row r="134" spans="1:8" s="147" customFormat="1" x14ac:dyDescent="0.2">
      <c r="A134" s="95"/>
      <c r="B134" s="138"/>
      <c r="C134" s="112"/>
      <c r="D134" s="139"/>
      <c r="E134" s="95"/>
      <c r="F134" s="100"/>
      <c r="G134" s="767"/>
      <c r="H134" s="767"/>
    </row>
    <row r="135" spans="1:8" s="147" customFormat="1" x14ac:dyDescent="0.2">
      <c r="A135" s="95"/>
      <c r="B135" s="138"/>
      <c r="C135" s="112"/>
      <c r="D135" s="139"/>
      <c r="E135" s="95"/>
      <c r="F135" s="100"/>
      <c r="G135" s="767"/>
      <c r="H135" s="767"/>
    </row>
    <row r="136" spans="1:8" s="147" customFormat="1" x14ac:dyDescent="0.2">
      <c r="A136" s="95"/>
      <c r="B136" s="138"/>
      <c r="C136" s="112"/>
      <c r="D136" s="139"/>
      <c r="E136" s="95"/>
      <c r="F136" s="100"/>
      <c r="G136" s="767"/>
      <c r="H136" s="767"/>
    </row>
    <row r="137" spans="1:8" s="147" customFormat="1" x14ac:dyDescent="0.2">
      <c r="A137" s="95"/>
      <c r="B137" s="138"/>
      <c r="C137" s="112"/>
      <c r="D137" s="139"/>
      <c r="E137" s="95"/>
      <c r="F137" s="100"/>
      <c r="G137" s="767"/>
      <c r="H137" s="767"/>
    </row>
    <row r="138" spans="1:8" s="147" customFormat="1" x14ac:dyDescent="0.2">
      <c r="A138" s="95"/>
      <c r="B138" s="138"/>
      <c r="C138" s="112"/>
      <c r="D138" s="139"/>
      <c r="E138" s="95"/>
      <c r="F138" s="100"/>
      <c r="G138" s="767"/>
      <c r="H138" s="767"/>
    </row>
    <row r="139" spans="1:8" s="147" customFormat="1" x14ac:dyDescent="0.2">
      <c r="A139" s="138"/>
      <c r="B139" s="138"/>
      <c r="C139" s="112"/>
      <c r="D139" s="139"/>
      <c r="E139" s="95"/>
      <c r="F139" s="100"/>
      <c r="G139" s="767"/>
      <c r="H139" s="767"/>
    </row>
    <row r="140" spans="1:8" s="147" customFormat="1" x14ac:dyDescent="0.2">
      <c r="A140" s="138"/>
      <c r="B140" s="138"/>
      <c r="C140" s="112"/>
      <c r="D140" s="139"/>
      <c r="E140" s="95"/>
      <c r="F140" s="100"/>
      <c r="G140" s="767"/>
      <c r="H140" s="767"/>
    </row>
    <row r="141" spans="1:8" s="147" customFormat="1" x14ac:dyDescent="0.2">
      <c r="A141" s="138"/>
      <c r="B141" s="138"/>
      <c r="C141" s="112"/>
      <c r="D141" s="139"/>
      <c r="E141" s="95"/>
      <c r="F141" s="100"/>
      <c r="G141" s="767"/>
      <c r="H141" s="767"/>
    </row>
    <row r="142" spans="1:8" s="147" customFormat="1" x14ac:dyDescent="0.2">
      <c r="A142" s="138"/>
      <c r="B142" s="138"/>
      <c r="C142" s="112"/>
      <c r="D142" s="139"/>
      <c r="E142" s="95"/>
      <c r="F142" s="100"/>
      <c r="G142" s="767"/>
      <c r="H142" s="767"/>
    </row>
    <row r="143" spans="1:8" s="147" customFormat="1" x14ac:dyDescent="0.2">
      <c r="A143" s="138"/>
      <c r="B143" s="138"/>
      <c r="C143" s="112"/>
      <c r="D143" s="139"/>
      <c r="E143" s="95"/>
      <c r="F143" s="100"/>
      <c r="G143" s="767"/>
      <c r="H143" s="767"/>
    </row>
    <row r="144" spans="1:8" s="147" customFormat="1" x14ac:dyDescent="0.2">
      <c r="A144" s="138"/>
      <c r="B144" s="138"/>
      <c r="C144" s="112"/>
      <c r="D144" s="139"/>
      <c r="E144" s="95"/>
      <c r="F144" s="100"/>
      <c r="G144" s="767"/>
      <c r="H144" s="767"/>
    </row>
    <row r="145" spans="1:8" s="147" customFormat="1" x14ac:dyDescent="0.2">
      <c r="A145" s="138"/>
      <c r="B145" s="138"/>
      <c r="C145" s="112"/>
      <c r="D145" s="139"/>
      <c r="E145" s="95"/>
      <c r="F145" s="100"/>
      <c r="G145" s="767"/>
      <c r="H145" s="767"/>
    </row>
    <row r="146" spans="1:8" s="147" customFormat="1" x14ac:dyDescent="0.2">
      <c r="A146" s="138"/>
      <c r="B146" s="138"/>
      <c r="C146" s="112"/>
      <c r="D146" s="139"/>
      <c r="E146" s="95"/>
      <c r="F146" s="100"/>
      <c r="G146" s="767"/>
      <c r="H146" s="767"/>
    </row>
    <row r="147" spans="1:8" s="147" customFormat="1" x14ac:dyDescent="0.2">
      <c r="A147" s="138"/>
      <c r="B147" s="138"/>
      <c r="C147" s="112"/>
      <c r="D147" s="139"/>
      <c r="E147" s="95"/>
      <c r="F147" s="100"/>
      <c r="G147" s="767"/>
      <c r="H147" s="767"/>
    </row>
    <row r="148" spans="1:8" s="147" customFormat="1" x14ac:dyDescent="0.2">
      <c r="A148" s="138"/>
      <c r="B148" s="138"/>
      <c r="C148" s="112"/>
      <c r="D148" s="139"/>
      <c r="E148" s="95"/>
      <c r="F148" s="100"/>
      <c r="G148" s="767"/>
      <c r="H148" s="767"/>
    </row>
    <row r="149" spans="1:8" s="147" customFormat="1" x14ac:dyDescent="0.2">
      <c r="A149" s="138"/>
      <c r="B149" s="138"/>
      <c r="C149" s="112"/>
      <c r="D149" s="139"/>
      <c r="E149" s="95"/>
      <c r="F149" s="100"/>
      <c r="G149" s="767"/>
      <c r="H149" s="767"/>
    </row>
    <row r="150" spans="1:8" s="147" customFormat="1" x14ac:dyDescent="0.2">
      <c r="A150" s="138"/>
      <c r="B150" s="138"/>
      <c r="C150" s="112"/>
      <c r="D150" s="139"/>
      <c r="E150" s="95"/>
      <c r="F150" s="100"/>
      <c r="G150" s="767"/>
      <c r="H150" s="767"/>
    </row>
    <row r="151" spans="1:8" s="147" customFormat="1" x14ac:dyDescent="0.2">
      <c r="A151" s="138"/>
      <c r="B151" s="138"/>
      <c r="C151" s="112"/>
      <c r="D151" s="139"/>
      <c r="E151" s="95"/>
      <c r="F151" s="100"/>
      <c r="G151" s="767"/>
      <c r="H151" s="767"/>
    </row>
    <row r="152" spans="1:8" s="147" customFormat="1" x14ac:dyDescent="0.2">
      <c r="A152" s="138"/>
      <c r="B152" s="138"/>
      <c r="C152" s="112"/>
      <c r="D152" s="139"/>
      <c r="E152" s="95"/>
      <c r="F152" s="100"/>
      <c r="G152" s="767"/>
      <c r="H152" s="767"/>
    </row>
    <row r="153" spans="1:8" s="147" customFormat="1" x14ac:dyDescent="0.2">
      <c r="A153" s="138"/>
      <c r="B153" s="138"/>
      <c r="C153" s="112"/>
      <c r="D153" s="139"/>
      <c r="E153" s="95"/>
      <c r="F153" s="100"/>
      <c r="G153" s="767"/>
      <c r="H153" s="767"/>
    </row>
    <row r="154" spans="1:8" s="147" customFormat="1" x14ac:dyDescent="0.2">
      <c r="A154" s="138"/>
      <c r="B154" s="138"/>
      <c r="C154" s="112"/>
      <c r="D154" s="139"/>
      <c r="E154" s="95"/>
      <c r="F154" s="100"/>
      <c r="G154" s="767"/>
      <c r="H154" s="767"/>
    </row>
    <row r="155" spans="1:8" s="147" customFormat="1" x14ac:dyDescent="0.2">
      <c r="A155" s="138"/>
      <c r="B155" s="138"/>
      <c r="C155" s="112"/>
      <c r="D155" s="139"/>
      <c r="E155" s="95"/>
      <c r="F155" s="100"/>
      <c r="G155" s="767"/>
      <c r="H155" s="767"/>
    </row>
    <row r="156" spans="1:8" s="147" customFormat="1" x14ac:dyDescent="0.2">
      <c r="A156" s="138"/>
      <c r="B156" s="138"/>
      <c r="C156" s="112"/>
      <c r="D156" s="139"/>
      <c r="E156" s="95"/>
      <c r="F156" s="100"/>
      <c r="G156" s="767"/>
      <c r="H156" s="767"/>
    </row>
    <row r="157" spans="1:8" s="147" customFormat="1" x14ac:dyDescent="0.2">
      <c r="A157" s="138"/>
      <c r="B157" s="138"/>
      <c r="C157" s="112"/>
      <c r="D157" s="139"/>
      <c r="E157" s="95"/>
      <c r="F157" s="100"/>
      <c r="G157" s="767"/>
      <c r="H157" s="767"/>
    </row>
    <row r="158" spans="1:8" s="147" customFormat="1" x14ac:dyDescent="0.2">
      <c r="A158" s="138"/>
      <c r="B158" s="138"/>
      <c r="C158" s="112"/>
      <c r="D158" s="139"/>
      <c r="E158" s="95"/>
      <c r="F158" s="100"/>
      <c r="G158" s="767"/>
      <c r="H158" s="767"/>
    </row>
    <row r="159" spans="1:8" s="147" customFormat="1" x14ac:dyDescent="0.2">
      <c r="A159" s="138"/>
      <c r="B159" s="138"/>
      <c r="C159" s="112"/>
      <c r="D159" s="139"/>
      <c r="E159" s="95"/>
      <c r="F159" s="100"/>
      <c r="G159" s="767"/>
      <c r="H159" s="767"/>
    </row>
    <row r="160" spans="1:8" s="147" customFormat="1" x14ac:dyDescent="0.2">
      <c r="A160" s="138"/>
      <c r="B160" s="138"/>
      <c r="C160" s="112"/>
      <c r="D160" s="139"/>
      <c r="E160" s="95"/>
      <c r="F160" s="100"/>
      <c r="G160" s="767"/>
      <c r="H160" s="767"/>
    </row>
    <row r="161" spans="1:8" s="147" customFormat="1" x14ac:dyDescent="0.2">
      <c r="A161" s="138"/>
      <c r="B161" s="138"/>
      <c r="C161" s="112"/>
      <c r="D161" s="139"/>
      <c r="E161" s="95"/>
      <c r="F161" s="100"/>
      <c r="G161" s="767"/>
      <c r="H161" s="767"/>
    </row>
    <row r="162" spans="1:8" s="147" customFormat="1" x14ac:dyDescent="0.2">
      <c r="A162" s="138"/>
      <c r="B162" s="138"/>
      <c r="C162" s="112"/>
      <c r="D162" s="139"/>
      <c r="E162" s="95"/>
      <c r="F162" s="100"/>
      <c r="G162" s="767"/>
      <c r="H162" s="767"/>
    </row>
    <row r="163" spans="1:8" s="147" customFormat="1" x14ac:dyDescent="0.2">
      <c r="A163" s="138"/>
      <c r="B163" s="138"/>
      <c r="C163" s="112"/>
      <c r="D163" s="139"/>
      <c r="E163" s="95"/>
      <c r="F163" s="100"/>
      <c r="G163" s="767"/>
      <c r="H163" s="767"/>
    </row>
    <row r="164" spans="1:8" s="147" customFormat="1" x14ac:dyDescent="0.2">
      <c r="A164" s="138"/>
      <c r="B164" s="138"/>
      <c r="C164" s="112"/>
      <c r="D164" s="139"/>
      <c r="E164" s="95"/>
      <c r="F164" s="100"/>
      <c r="G164" s="767"/>
      <c r="H164" s="767"/>
    </row>
    <row r="165" spans="1:8" s="147" customFormat="1" ht="15.75" thickBot="1" x14ac:dyDescent="0.25">
      <c r="A165" s="138"/>
      <c r="B165" s="138"/>
      <c r="C165" s="112"/>
      <c r="D165" s="139"/>
      <c r="E165" s="95"/>
      <c r="F165" s="100"/>
      <c r="G165" s="767"/>
      <c r="H165" s="767"/>
    </row>
    <row r="166" spans="1:8" s="147" customFormat="1" ht="18" customHeight="1" thickTop="1" x14ac:dyDescent="0.2">
      <c r="A166" s="129"/>
      <c r="B166" s="159"/>
      <c r="C166" s="286" t="str">
        <f>C94</f>
        <v>ELEMENT NO. 2</v>
      </c>
      <c r="D166" s="160"/>
      <c r="E166" s="129"/>
      <c r="F166" s="132"/>
      <c r="G166" s="778"/>
      <c r="H166" s="786"/>
    </row>
    <row r="167" spans="1:8" s="147" customFormat="1" ht="18" customHeight="1" x14ac:dyDescent="0.2">
      <c r="A167" s="95"/>
      <c r="B167" s="138"/>
      <c r="C167" s="300" t="s">
        <v>831</v>
      </c>
      <c r="D167" s="144"/>
      <c r="E167" s="95"/>
      <c r="F167" s="100"/>
      <c r="G167" s="767"/>
      <c r="H167" s="787">
        <f>SUM(H128:H165)</f>
        <v>0</v>
      </c>
    </row>
    <row r="168" spans="1:8" s="147" customFormat="1" ht="18" customHeight="1" thickBot="1" x14ac:dyDescent="0.25">
      <c r="A168" s="134"/>
      <c r="B168" s="161"/>
      <c r="C168" s="287" t="s">
        <v>840</v>
      </c>
      <c r="D168" s="162"/>
      <c r="E168" s="134"/>
      <c r="F168" s="137"/>
      <c r="G168" s="781"/>
      <c r="H168" s="788"/>
    </row>
    <row r="169" spans="1:8" ht="16.5" thickTop="1" thickBot="1" x14ac:dyDescent="0.25">
      <c r="C169" s="97"/>
      <c r="D169" s="98"/>
      <c r="E169" s="99"/>
      <c r="G169" s="767"/>
      <c r="H169" s="767"/>
    </row>
    <row r="170" spans="1:8" ht="5.0999999999999996" customHeight="1" x14ac:dyDescent="0.2">
      <c r="C170" s="105"/>
      <c r="D170" s="106"/>
      <c r="E170" s="99"/>
      <c r="G170" s="767"/>
      <c r="H170" s="767"/>
    </row>
    <row r="171" spans="1:8" ht="15.75" x14ac:dyDescent="0.2">
      <c r="C171" s="272" t="str">
        <f>C90</f>
        <v>BILL NO. 4</v>
      </c>
      <c r="D171" s="106"/>
      <c r="E171" s="99"/>
      <c r="G171" s="767"/>
      <c r="H171" s="767"/>
    </row>
    <row r="172" spans="1:8" ht="5.0999999999999996" customHeight="1" x14ac:dyDescent="0.2">
      <c r="C172" s="272"/>
      <c r="D172" s="98"/>
      <c r="E172" s="99"/>
      <c r="G172" s="767"/>
      <c r="H172" s="767"/>
    </row>
    <row r="173" spans="1:8" ht="31.5" x14ac:dyDescent="0.2">
      <c r="C173" s="273" t="str">
        <f>C92</f>
        <v>LMS GUEST HOUSE AND CONFERENCE CENTRE                                                                                                                          (GROUND FLOOR)</v>
      </c>
      <c r="D173" s="106"/>
      <c r="E173" s="99"/>
      <c r="G173" s="767"/>
      <c r="H173" s="767"/>
    </row>
    <row r="174" spans="1:8" ht="5.0999999999999996" customHeight="1" x14ac:dyDescent="0.2">
      <c r="C174" s="274"/>
      <c r="G174" s="767"/>
      <c r="H174" s="767"/>
    </row>
    <row r="175" spans="1:8" ht="15.75" x14ac:dyDescent="0.2">
      <c r="C175" s="272" t="s">
        <v>848</v>
      </c>
      <c r="D175" s="106"/>
      <c r="G175" s="767"/>
      <c r="H175" s="767"/>
    </row>
    <row r="176" spans="1:8" ht="5.0999999999999996" customHeight="1" x14ac:dyDescent="0.2">
      <c r="C176" s="272"/>
      <c r="D176" s="98"/>
      <c r="G176" s="767"/>
      <c r="H176" s="767"/>
    </row>
    <row r="177" spans="1:8" ht="18" customHeight="1" x14ac:dyDescent="0.2">
      <c r="C177" s="273" t="s">
        <v>852</v>
      </c>
      <c r="D177" s="98"/>
      <c r="G177" s="767"/>
      <c r="H177" s="767"/>
    </row>
    <row r="178" spans="1:8" s="111" customFormat="1" ht="5.0999999999999996" customHeight="1" thickBot="1" x14ac:dyDescent="0.25">
      <c r="A178" s="95"/>
      <c r="B178" s="96"/>
      <c r="C178" s="110"/>
      <c r="D178" s="106"/>
      <c r="E178" s="99"/>
      <c r="F178" s="100"/>
      <c r="G178" s="767"/>
      <c r="H178" s="767"/>
    </row>
    <row r="179" spans="1:8" ht="15.75" customHeight="1" x14ac:dyDescent="0.2">
      <c r="C179" s="118"/>
      <c r="D179" s="133"/>
      <c r="G179" s="767"/>
      <c r="H179" s="767"/>
    </row>
    <row r="180" spans="1:8" ht="15.75" x14ac:dyDescent="0.2">
      <c r="C180" s="281" t="s">
        <v>856</v>
      </c>
      <c r="D180" s="133"/>
      <c r="G180" s="767"/>
      <c r="H180" s="767"/>
    </row>
    <row r="181" spans="1:8" ht="9.9499999999999993" customHeight="1" x14ac:dyDescent="0.2">
      <c r="C181" s="97"/>
      <c r="D181" s="133"/>
      <c r="G181" s="767"/>
      <c r="H181" s="767"/>
    </row>
    <row r="182" spans="1:8" ht="31.5" x14ac:dyDescent="0.2">
      <c r="C182" s="503" t="s">
        <v>1407</v>
      </c>
      <c r="D182" s="133"/>
      <c r="G182" s="767"/>
      <c r="H182" s="767"/>
    </row>
    <row r="183" spans="1:8" ht="5.0999999999999996" customHeight="1" x14ac:dyDescent="0.2">
      <c r="C183" s="97"/>
      <c r="D183" s="133"/>
      <c r="G183" s="767"/>
      <c r="H183" s="767"/>
    </row>
    <row r="184" spans="1:8" ht="20.100000000000001" customHeight="1" x14ac:dyDescent="0.2">
      <c r="A184" s="95" t="s">
        <v>575</v>
      </c>
      <c r="C184" s="112" t="s">
        <v>1404</v>
      </c>
      <c r="D184" s="133"/>
      <c r="E184" s="95" t="s">
        <v>223</v>
      </c>
      <c r="F184" s="100">
        <v>303.4380000000001</v>
      </c>
      <c r="G184" s="767">
        <v>0</v>
      </c>
      <c r="H184" s="769">
        <f>ROUND(F184,0)*G184</f>
        <v>0</v>
      </c>
    </row>
    <row r="185" spans="1:8" ht="15.75" customHeight="1" x14ac:dyDescent="0.2">
      <c r="D185" s="133"/>
      <c r="G185" s="767"/>
      <c r="H185" s="769"/>
    </row>
    <row r="186" spans="1:8" ht="15.75" x14ac:dyDescent="0.2">
      <c r="C186" s="281" t="s">
        <v>857</v>
      </c>
      <c r="D186" s="133"/>
      <c r="G186" s="767"/>
      <c r="H186" s="767"/>
    </row>
    <row r="187" spans="1:8" ht="9.9499999999999993" customHeight="1" x14ac:dyDescent="0.2">
      <c r="C187" s="97"/>
      <c r="D187" s="133"/>
      <c r="G187" s="767"/>
      <c r="H187" s="767"/>
    </row>
    <row r="188" spans="1:8" ht="83.25" customHeight="1" x14ac:dyDescent="0.2">
      <c r="C188" s="503" t="s">
        <v>1406</v>
      </c>
      <c r="D188" s="133"/>
      <c r="G188" s="767"/>
      <c r="H188" s="767"/>
    </row>
    <row r="189" spans="1:8" ht="5.0999999999999996" customHeight="1" x14ac:dyDescent="0.2">
      <c r="C189" s="97"/>
      <c r="D189" s="133"/>
      <c r="G189" s="767"/>
      <c r="H189" s="767"/>
    </row>
    <row r="190" spans="1:8" ht="20.100000000000001" customHeight="1" x14ac:dyDescent="0.2">
      <c r="A190" s="95" t="s">
        <v>595</v>
      </c>
      <c r="C190" s="112" t="s">
        <v>1404</v>
      </c>
      <c r="D190" s="133"/>
      <c r="E190" s="95" t="s">
        <v>223</v>
      </c>
      <c r="F190" s="100">
        <v>282.68865000000011</v>
      </c>
      <c r="G190" s="767">
        <v>0</v>
      </c>
      <c r="H190" s="769">
        <f>ROUND(F190,0)*G190</f>
        <v>0</v>
      </c>
    </row>
    <row r="191" spans="1:8" ht="15.75" customHeight="1" x14ac:dyDescent="0.2">
      <c r="D191" s="133"/>
      <c r="G191" s="767"/>
      <c r="H191" s="769"/>
    </row>
    <row r="192" spans="1:8" ht="51" customHeight="1" x14ac:dyDescent="0.2">
      <c r="C192" s="503" t="s">
        <v>1411</v>
      </c>
      <c r="D192" s="133"/>
      <c r="G192" s="767"/>
      <c r="H192" s="767"/>
    </row>
    <row r="193" spans="1:8" ht="5.0999999999999996" customHeight="1" x14ac:dyDescent="0.2">
      <c r="C193" s="97"/>
      <c r="D193" s="133"/>
      <c r="G193" s="767"/>
      <c r="H193" s="767"/>
    </row>
    <row r="194" spans="1:8" ht="20.100000000000001" customHeight="1" x14ac:dyDescent="0.2">
      <c r="A194" s="95" t="s">
        <v>749</v>
      </c>
      <c r="C194" s="112" t="s">
        <v>795</v>
      </c>
      <c r="D194" s="133"/>
      <c r="E194" s="95" t="s">
        <v>223</v>
      </c>
      <c r="F194" s="100">
        <v>1792.1227500000002</v>
      </c>
      <c r="G194" s="767">
        <v>0</v>
      </c>
      <c r="H194" s="769">
        <f>ROUND(F194,0)*G194</f>
        <v>0</v>
      </c>
    </row>
    <row r="195" spans="1:8" ht="15.75" customHeight="1" x14ac:dyDescent="0.2">
      <c r="C195" s="118"/>
      <c r="D195" s="133"/>
      <c r="G195" s="767"/>
      <c r="H195" s="767"/>
    </row>
    <row r="196" spans="1:8" ht="31.5" x14ac:dyDescent="0.2">
      <c r="C196" s="503" t="s">
        <v>1408</v>
      </c>
      <c r="D196" s="133"/>
      <c r="G196" s="767"/>
      <c r="H196" s="767"/>
    </row>
    <row r="197" spans="1:8" ht="5.0999999999999996" customHeight="1" x14ac:dyDescent="0.2">
      <c r="C197" s="97"/>
      <c r="D197" s="133"/>
      <c r="G197" s="767"/>
      <c r="H197" s="767"/>
    </row>
    <row r="198" spans="1:8" ht="33" customHeight="1" x14ac:dyDescent="0.2">
      <c r="A198" s="95" t="s">
        <v>606</v>
      </c>
      <c r="C198" s="112" t="s">
        <v>1409</v>
      </c>
      <c r="D198" s="133"/>
      <c r="E198" s="95" t="s">
        <v>223</v>
      </c>
      <c r="F198" s="100">
        <v>261.46035000000006</v>
      </c>
      <c r="G198" s="767">
        <v>0</v>
      </c>
      <c r="H198" s="769">
        <f>ROUND(F198,0)*G198</f>
        <v>0</v>
      </c>
    </row>
    <row r="199" spans="1:8" ht="9.9499999999999993" customHeight="1" x14ac:dyDescent="0.2">
      <c r="C199" s="118"/>
      <c r="D199" s="133"/>
      <c r="G199" s="767"/>
      <c r="H199" s="767"/>
    </row>
    <row r="200" spans="1:8" ht="14.1" customHeight="1" x14ac:dyDescent="0.2">
      <c r="C200" s="118"/>
      <c r="D200" s="133"/>
      <c r="G200" s="767"/>
      <c r="H200" s="767"/>
    </row>
    <row r="201" spans="1:8" ht="14.1" customHeight="1" x14ac:dyDescent="0.2">
      <c r="C201" s="118"/>
      <c r="D201" s="133"/>
      <c r="G201" s="767"/>
      <c r="H201" s="767"/>
    </row>
    <row r="202" spans="1:8" ht="14.1" customHeight="1" x14ac:dyDescent="0.2">
      <c r="C202" s="118"/>
      <c r="D202" s="133"/>
      <c r="G202" s="767"/>
      <c r="H202" s="767"/>
    </row>
    <row r="203" spans="1:8" ht="14.1" customHeight="1" x14ac:dyDescent="0.2">
      <c r="C203" s="118"/>
      <c r="D203" s="133"/>
      <c r="G203" s="767"/>
      <c r="H203" s="767"/>
    </row>
    <row r="204" spans="1:8" ht="14.1" customHeight="1" x14ac:dyDescent="0.2">
      <c r="C204" s="118"/>
      <c r="D204" s="133"/>
      <c r="G204" s="767"/>
      <c r="H204" s="767"/>
    </row>
    <row r="205" spans="1:8" ht="14.1" customHeight="1" x14ac:dyDescent="0.2">
      <c r="C205" s="118"/>
      <c r="D205" s="133"/>
      <c r="G205" s="767"/>
      <c r="H205" s="767"/>
    </row>
    <row r="206" spans="1:8" ht="14.1" customHeight="1" thickBot="1" x14ac:dyDescent="0.25">
      <c r="C206" s="118"/>
      <c r="D206" s="133"/>
      <c r="G206" s="767"/>
      <c r="H206" s="767"/>
    </row>
    <row r="207" spans="1:8" ht="18" customHeight="1" thickTop="1" x14ac:dyDescent="0.2">
      <c r="A207" s="129"/>
      <c r="B207" s="130"/>
      <c r="C207" s="286" t="str">
        <f>C175</f>
        <v>ELEMENT NO. 5</v>
      </c>
      <c r="D207" s="131"/>
      <c r="E207" s="129"/>
      <c r="F207" s="132"/>
      <c r="G207" s="778"/>
      <c r="H207" s="786"/>
    </row>
    <row r="208" spans="1:8" ht="18" customHeight="1" x14ac:dyDescent="0.2">
      <c r="C208" s="275" t="s">
        <v>852</v>
      </c>
      <c r="D208" s="133"/>
      <c r="G208" s="767"/>
      <c r="H208" s="787">
        <f>SUM(H169:H207)</f>
        <v>0</v>
      </c>
    </row>
    <row r="209" spans="1:8" ht="18" customHeight="1" thickBot="1" x14ac:dyDescent="0.25">
      <c r="A209" s="134"/>
      <c r="B209" s="135"/>
      <c r="C209" s="287" t="s">
        <v>840</v>
      </c>
      <c r="D209" s="136"/>
      <c r="E209" s="134"/>
      <c r="F209" s="137"/>
      <c r="G209" s="781"/>
      <c r="H209" s="788"/>
    </row>
    <row r="210" spans="1:8" ht="16.5" thickTop="1" thickBot="1" x14ac:dyDescent="0.25">
      <c r="C210" s="97"/>
      <c r="D210" s="98"/>
      <c r="E210" s="99"/>
      <c r="G210" s="767"/>
      <c r="H210" s="767"/>
    </row>
    <row r="211" spans="1:8" ht="5.0999999999999996" customHeight="1" x14ac:dyDescent="0.2">
      <c r="C211" s="105"/>
      <c r="D211" s="106"/>
      <c r="E211" s="99"/>
      <c r="G211" s="767"/>
      <c r="H211" s="767"/>
    </row>
    <row r="212" spans="1:8" ht="15.75" x14ac:dyDescent="0.2">
      <c r="C212" s="272" t="str">
        <f>C171</f>
        <v>BILL NO. 4</v>
      </c>
      <c r="D212" s="106"/>
      <c r="E212" s="99"/>
      <c r="G212" s="767"/>
      <c r="H212" s="767"/>
    </row>
    <row r="213" spans="1:8" ht="5.0999999999999996" customHeight="1" x14ac:dyDescent="0.2">
      <c r="C213" s="272"/>
      <c r="D213" s="98"/>
      <c r="E213" s="99"/>
      <c r="G213" s="767"/>
      <c r="H213" s="767"/>
    </row>
    <row r="214" spans="1:8" ht="31.5" x14ac:dyDescent="0.2">
      <c r="C214" s="273" t="str">
        <f>C173</f>
        <v>LMS GUEST HOUSE AND CONFERENCE CENTRE                                                                                                                          (GROUND FLOOR)</v>
      </c>
      <c r="D214" s="106"/>
      <c r="E214" s="99"/>
      <c r="G214" s="767"/>
      <c r="H214" s="767"/>
    </row>
    <row r="215" spans="1:8" ht="5.0999999999999996" customHeight="1" x14ac:dyDescent="0.2">
      <c r="C215" s="274"/>
      <c r="G215" s="767"/>
      <c r="H215" s="767"/>
    </row>
    <row r="216" spans="1:8" ht="15.75" x14ac:dyDescent="0.2">
      <c r="C216" s="272" t="s">
        <v>288</v>
      </c>
      <c r="D216" s="106"/>
      <c r="G216" s="767"/>
      <c r="H216" s="767"/>
    </row>
    <row r="217" spans="1:8" ht="5.0999999999999996" customHeight="1" x14ac:dyDescent="0.2">
      <c r="C217" s="272"/>
      <c r="D217" s="98"/>
      <c r="G217" s="767"/>
      <c r="H217" s="767"/>
    </row>
    <row r="218" spans="1:8" ht="18" customHeight="1" x14ac:dyDescent="0.2">
      <c r="C218" s="273" t="s">
        <v>853</v>
      </c>
      <c r="D218" s="98"/>
      <c r="G218" s="767"/>
      <c r="H218" s="767"/>
    </row>
    <row r="219" spans="1:8" s="111" customFormat="1" ht="5.0999999999999996" customHeight="1" thickBot="1" x14ac:dyDescent="0.25">
      <c r="A219" s="95"/>
      <c r="B219" s="96"/>
      <c r="C219" s="110"/>
      <c r="D219" s="106"/>
      <c r="E219" s="99"/>
      <c r="F219" s="100"/>
      <c r="G219" s="767"/>
      <c r="H219" s="767"/>
    </row>
    <row r="220" spans="1:8" ht="15.75" customHeight="1" x14ac:dyDescent="0.2">
      <c r="C220" s="118"/>
      <c r="D220" s="133"/>
      <c r="G220" s="767"/>
      <c r="H220" s="767"/>
    </row>
    <row r="221" spans="1:8" ht="15.75" x14ac:dyDescent="0.2">
      <c r="C221" s="281" t="s">
        <v>858</v>
      </c>
      <c r="D221" s="133"/>
      <c r="G221" s="767"/>
      <c r="H221" s="767"/>
    </row>
    <row r="222" spans="1:8" ht="9.9499999999999993" customHeight="1" x14ac:dyDescent="0.2">
      <c r="C222" s="97"/>
      <c r="D222" s="133"/>
      <c r="G222" s="767"/>
      <c r="H222" s="767"/>
    </row>
    <row r="223" spans="1:8" ht="18" customHeight="1" x14ac:dyDescent="0.2">
      <c r="C223" s="503" t="s">
        <v>859</v>
      </c>
      <c r="D223" s="133"/>
      <c r="G223" s="767"/>
      <c r="H223" s="767"/>
    </row>
    <row r="224" spans="1:8" ht="5.0999999999999996" customHeight="1" x14ac:dyDescent="0.2">
      <c r="C224" s="118"/>
      <c r="D224" s="133"/>
      <c r="G224" s="767"/>
      <c r="H224" s="767"/>
    </row>
    <row r="225" spans="1:8" ht="34.5" customHeight="1" x14ac:dyDescent="0.2">
      <c r="A225" s="95" t="s">
        <v>575</v>
      </c>
      <c r="C225" s="112" t="s">
        <v>1410</v>
      </c>
      <c r="D225" s="133"/>
      <c r="E225" s="95" t="s">
        <v>223</v>
      </c>
      <c r="F225" s="100">
        <v>852.34559999999999</v>
      </c>
      <c r="G225" s="767">
        <v>0</v>
      </c>
      <c r="H225" s="769">
        <f>ROUND(F225,0)*G225</f>
        <v>0</v>
      </c>
    </row>
    <row r="226" spans="1:8" ht="9.9499999999999993" customHeight="1" x14ac:dyDescent="0.2">
      <c r="D226" s="133"/>
      <c r="G226" s="767"/>
      <c r="H226" s="767"/>
    </row>
    <row r="227" spans="1:8" x14ac:dyDescent="0.2">
      <c r="G227" s="767"/>
      <c r="H227" s="767"/>
    </row>
    <row r="228" spans="1:8" x14ac:dyDescent="0.2">
      <c r="G228" s="767"/>
      <c r="H228" s="767"/>
    </row>
    <row r="229" spans="1:8" x14ac:dyDescent="0.2">
      <c r="G229" s="767"/>
      <c r="H229" s="767"/>
    </row>
    <row r="230" spans="1:8" x14ac:dyDescent="0.2">
      <c r="G230" s="767"/>
      <c r="H230" s="767"/>
    </row>
    <row r="231" spans="1:8" x14ac:dyDescent="0.2">
      <c r="G231" s="767"/>
      <c r="H231" s="767"/>
    </row>
    <row r="232" spans="1:8" x14ac:dyDescent="0.2">
      <c r="G232" s="767"/>
      <c r="H232" s="767"/>
    </row>
    <row r="233" spans="1:8" x14ac:dyDescent="0.2">
      <c r="G233" s="767"/>
      <c r="H233" s="767"/>
    </row>
    <row r="234" spans="1:8" x14ac:dyDescent="0.2">
      <c r="G234" s="767"/>
      <c r="H234" s="767"/>
    </row>
    <row r="235" spans="1:8" x14ac:dyDescent="0.2">
      <c r="G235" s="767"/>
      <c r="H235" s="767"/>
    </row>
    <row r="236" spans="1:8" x14ac:dyDescent="0.2">
      <c r="G236" s="767"/>
      <c r="H236" s="767"/>
    </row>
    <row r="237" spans="1:8" x14ac:dyDescent="0.2">
      <c r="G237" s="767"/>
      <c r="H237" s="767"/>
    </row>
    <row r="238" spans="1:8" x14ac:dyDescent="0.2">
      <c r="G238" s="767"/>
      <c r="H238" s="767"/>
    </row>
    <row r="239" spans="1:8" x14ac:dyDescent="0.2">
      <c r="G239" s="767"/>
      <c r="H239" s="767"/>
    </row>
    <row r="240" spans="1:8" x14ac:dyDescent="0.2">
      <c r="G240" s="767"/>
      <c r="H240" s="767"/>
    </row>
    <row r="241" spans="1:8" x14ac:dyDescent="0.2">
      <c r="G241" s="767"/>
      <c r="H241" s="767"/>
    </row>
    <row r="242" spans="1:8" x14ac:dyDescent="0.2">
      <c r="G242" s="767"/>
      <c r="H242" s="767"/>
    </row>
    <row r="243" spans="1:8" x14ac:dyDescent="0.2">
      <c r="G243" s="767"/>
      <c r="H243" s="767"/>
    </row>
    <row r="244" spans="1:8" x14ac:dyDescent="0.2">
      <c r="G244" s="767"/>
      <c r="H244" s="767"/>
    </row>
    <row r="245" spans="1:8" x14ac:dyDescent="0.2">
      <c r="G245" s="767"/>
      <c r="H245" s="767"/>
    </row>
    <row r="246" spans="1:8" x14ac:dyDescent="0.2">
      <c r="G246" s="767"/>
      <c r="H246" s="767"/>
    </row>
    <row r="247" spans="1:8" x14ac:dyDescent="0.2">
      <c r="G247" s="767"/>
      <c r="H247" s="767"/>
    </row>
    <row r="248" spans="1:8" x14ac:dyDescent="0.2">
      <c r="G248" s="767"/>
      <c r="H248" s="767"/>
    </row>
    <row r="249" spans="1:8" x14ac:dyDescent="0.2">
      <c r="G249" s="767"/>
      <c r="H249" s="767"/>
    </row>
    <row r="250" spans="1:8" x14ac:dyDescent="0.2">
      <c r="G250" s="767"/>
      <c r="H250" s="767"/>
    </row>
    <row r="251" spans="1:8" x14ac:dyDescent="0.2">
      <c r="G251" s="767"/>
      <c r="H251" s="767"/>
    </row>
    <row r="252" spans="1:8" x14ac:dyDescent="0.2">
      <c r="G252" s="767"/>
      <c r="H252" s="767"/>
    </row>
    <row r="253" spans="1:8" x14ac:dyDescent="0.2">
      <c r="G253" s="767"/>
      <c r="H253" s="767"/>
    </row>
    <row r="254" spans="1:8" ht="15.75" thickBot="1" x14ac:dyDescent="0.25">
      <c r="G254" s="767"/>
      <c r="H254" s="767"/>
    </row>
    <row r="255" spans="1:8" ht="18" customHeight="1" thickTop="1" x14ac:dyDescent="0.2">
      <c r="A255" s="129"/>
      <c r="B255" s="130"/>
      <c r="C255" s="286" t="str">
        <f>C216</f>
        <v>ELEMENT NO. 6</v>
      </c>
      <c r="D255" s="131"/>
      <c r="E255" s="129"/>
      <c r="F255" s="132"/>
      <c r="G255" s="778"/>
      <c r="H255" s="786"/>
    </row>
    <row r="256" spans="1:8" ht="18" customHeight="1" x14ac:dyDescent="0.2">
      <c r="C256" s="275" t="s">
        <v>853</v>
      </c>
      <c r="D256" s="133"/>
      <c r="G256" s="767"/>
      <c r="H256" s="787">
        <f>SUM(H210:H255)</f>
        <v>0</v>
      </c>
    </row>
    <row r="257" spans="1:8" ht="18" customHeight="1" thickBot="1" x14ac:dyDescent="0.25">
      <c r="A257" s="134"/>
      <c r="B257" s="135"/>
      <c r="C257" s="287" t="s">
        <v>840</v>
      </c>
      <c r="D257" s="136"/>
      <c r="E257" s="134"/>
      <c r="F257" s="137"/>
      <c r="G257" s="781"/>
      <c r="H257" s="788"/>
    </row>
    <row r="258" spans="1:8" ht="16.5" thickTop="1" thickBot="1" x14ac:dyDescent="0.25">
      <c r="C258" s="97"/>
      <c r="D258" s="98"/>
      <c r="E258" s="99"/>
      <c r="G258" s="767"/>
      <c r="H258" s="767"/>
    </row>
    <row r="259" spans="1:8" ht="5.0999999999999996" customHeight="1" x14ac:dyDescent="0.2">
      <c r="C259" s="105"/>
      <c r="D259" s="106"/>
      <c r="E259" s="99"/>
      <c r="G259" s="767"/>
      <c r="H259" s="767"/>
    </row>
    <row r="260" spans="1:8" ht="15.75" x14ac:dyDescent="0.2">
      <c r="C260" s="272" t="str">
        <f>C212</f>
        <v>BILL NO. 4</v>
      </c>
      <c r="D260" s="106"/>
      <c r="E260" s="99"/>
      <c r="G260" s="767"/>
      <c r="H260" s="767"/>
    </row>
    <row r="261" spans="1:8" ht="5.0999999999999996" customHeight="1" x14ac:dyDescent="0.2">
      <c r="C261" s="272"/>
      <c r="D261" s="98"/>
      <c r="E261" s="99"/>
      <c r="G261" s="767"/>
      <c r="H261" s="767"/>
    </row>
    <row r="262" spans="1:8" ht="31.5" x14ac:dyDescent="0.2">
      <c r="C262" s="273" t="str">
        <f>C214</f>
        <v>LMS GUEST HOUSE AND CONFERENCE CENTRE                                                                                                                          (GROUND FLOOR)</v>
      </c>
      <c r="D262" s="106"/>
      <c r="E262" s="99"/>
      <c r="G262" s="767"/>
      <c r="H262" s="767"/>
    </row>
    <row r="263" spans="1:8" ht="5.0999999999999996" customHeight="1" x14ac:dyDescent="0.2">
      <c r="C263" s="274"/>
      <c r="G263" s="767"/>
      <c r="H263" s="767"/>
    </row>
    <row r="264" spans="1:8" ht="15.75" x14ac:dyDescent="0.2">
      <c r="C264" s="272" t="s">
        <v>836</v>
      </c>
      <c r="D264" s="106"/>
      <c r="G264" s="767"/>
      <c r="H264" s="767"/>
    </row>
    <row r="265" spans="1:8" ht="5.0999999999999996" customHeight="1" x14ac:dyDescent="0.2">
      <c r="C265" s="272"/>
      <c r="D265" s="98"/>
      <c r="G265" s="767"/>
      <c r="H265" s="767"/>
    </row>
    <row r="266" spans="1:8" ht="18" customHeight="1" x14ac:dyDescent="0.2">
      <c r="C266" s="273" t="s">
        <v>854</v>
      </c>
      <c r="D266" s="98"/>
      <c r="G266" s="767"/>
      <c r="H266" s="767"/>
    </row>
    <row r="267" spans="1:8" s="111" customFormat="1" ht="5.0999999999999996" customHeight="1" thickBot="1" x14ac:dyDescent="0.25">
      <c r="A267" s="95"/>
      <c r="B267" s="96"/>
      <c r="C267" s="110"/>
      <c r="D267" s="106"/>
      <c r="E267" s="99"/>
      <c r="F267" s="100"/>
      <c r="G267" s="767"/>
      <c r="H267" s="767"/>
    </row>
    <row r="268" spans="1:8" ht="15.75" customHeight="1" x14ac:dyDescent="0.2">
      <c r="C268" s="118"/>
      <c r="D268" s="133"/>
      <c r="G268" s="767"/>
      <c r="H268" s="767"/>
    </row>
    <row r="269" spans="1:8" ht="52.5" customHeight="1" x14ac:dyDescent="0.2">
      <c r="C269" s="503" t="s">
        <v>1412</v>
      </c>
      <c r="D269" s="133"/>
      <c r="G269" s="767"/>
      <c r="H269" s="767"/>
    </row>
    <row r="270" spans="1:8" ht="5.0999999999999996" customHeight="1" x14ac:dyDescent="0.2">
      <c r="C270" s="168"/>
      <c r="D270" s="133"/>
      <c r="G270" s="767"/>
      <c r="H270" s="767"/>
    </row>
    <row r="271" spans="1:8" ht="20.100000000000001" customHeight="1" x14ac:dyDescent="0.2">
      <c r="A271" s="95" t="s">
        <v>575</v>
      </c>
      <c r="C271" s="112" t="s">
        <v>1405</v>
      </c>
      <c r="D271" s="133"/>
      <c r="E271" s="95" t="s">
        <v>223</v>
      </c>
      <c r="F271" s="100">
        <v>792.4511</v>
      </c>
      <c r="G271" s="767">
        <v>0</v>
      </c>
      <c r="H271" s="769">
        <f>ROUND(F271,0)*G271</f>
        <v>0</v>
      </c>
    </row>
    <row r="272" spans="1:8" ht="9.9499999999999993" customHeight="1" x14ac:dyDescent="0.2">
      <c r="C272" s="118"/>
      <c r="D272" s="133"/>
      <c r="G272" s="767"/>
      <c r="H272" s="767"/>
    </row>
    <row r="273" spans="1:8" s="145" customFormat="1" ht="15.75" customHeight="1" x14ac:dyDescent="0.25">
      <c r="A273" s="95"/>
      <c r="B273" s="138"/>
      <c r="C273" s="118"/>
      <c r="D273" s="144"/>
      <c r="E273" s="95"/>
      <c r="F273" s="100"/>
      <c r="G273" s="785"/>
      <c r="H273" s="785"/>
    </row>
    <row r="274" spans="1:8" s="145" customFormat="1" ht="15.75" customHeight="1" x14ac:dyDescent="0.25">
      <c r="A274" s="95"/>
      <c r="B274" s="138"/>
      <c r="C274" s="118"/>
      <c r="D274" s="144"/>
      <c r="E274" s="95"/>
      <c r="F274" s="100"/>
      <c r="G274" s="785"/>
      <c r="H274" s="785"/>
    </row>
    <row r="275" spans="1:8" s="145" customFormat="1" ht="15.75" customHeight="1" x14ac:dyDescent="0.25">
      <c r="A275" s="95"/>
      <c r="B275" s="138"/>
      <c r="C275" s="118"/>
      <c r="D275" s="144"/>
      <c r="E275" s="95"/>
      <c r="F275" s="100"/>
      <c r="G275" s="785"/>
      <c r="H275" s="785"/>
    </row>
    <row r="276" spans="1:8" s="145" customFormat="1" ht="15.75" customHeight="1" x14ac:dyDescent="0.25">
      <c r="A276" s="95"/>
      <c r="B276" s="138"/>
      <c r="C276" s="118"/>
      <c r="D276" s="144"/>
      <c r="E276" s="95"/>
      <c r="F276" s="100"/>
      <c r="G276" s="785"/>
      <c r="H276" s="785"/>
    </row>
    <row r="277" spans="1:8" s="145" customFormat="1" ht="15.75" customHeight="1" x14ac:dyDescent="0.25">
      <c r="A277" s="95"/>
      <c r="B277" s="138"/>
      <c r="C277" s="118"/>
      <c r="D277" s="144"/>
      <c r="E277" s="95"/>
      <c r="F277" s="100"/>
      <c r="G277" s="785"/>
      <c r="H277" s="785"/>
    </row>
    <row r="278" spans="1:8" s="145" customFormat="1" ht="15.75" customHeight="1" x14ac:dyDescent="0.25">
      <c r="A278" s="95"/>
      <c r="B278" s="138"/>
      <c r="C278" s="118"/>
      <c r="D278" s="144"/>
      <c r="E278" s="95"/>
      <c r="F278" s="100"/>
      <c r="G278" s="785"/>
      <c r="H278" s="785"/>
    </row>
    <row r="279" spans="1:8" s="145" customFormat="1" ht="15.75" customHeight="1" x14ac:dyDescent="0.25">
      <c r="A279" s="95"/>
      <c r="B279" s="138"/>
      <c r="C279" s="118"/>
      <c r="D279" s="144"/>
      <c r="E279" s="95"/>
      <c r="F279" s="100"/>
      <c r="G279" s="785"/>
      <c r="H279" s="785"/>
    </row>
    <row r="280" spans="1:8" s="145" customFormat="1" ht="15.75" customHeight="1" x14ac:dyDescent="0.25">
      <c r="A280" s="95"/>
      <c r="B280" s="138"/>
      <c r="C280" s="118"/>
      <c r="D280" s="144"/>
      <c r="E280" s="95"/>
      <c r="F280" s="100"/>
      <c r="G280" s="785"/>
      <c r="H280" s="785"/>
    </row>
    <row r="281" spans="1:8" s="145" customFormat="1" ht="15.75" customHeight="1" x14ac:dyDescent="0.25">
      <c r="A281" s="95"/>
      <c r="B281" s="138"/>
      <c r="C281" s="118"/>
      <c r="D281" s="144"/>
      <c r="E281" s="95"/>
      <c r="F281" s="100"/>
      <c r="G281" s="785"/>
      <c r="H281" s="785"/>
    </row>
    <row r="282" spans="1:8" s="145" customFormat="1" ht="15.75" customHeight="1" x14ac:dyDescent="0.25">
      <c r="A282" s="95"/>
      <c r="B282" s="138"/>
      <c r="C282" s="118"/>
      <c r="D282" s="144"/>
      <c r="E282" s="95"/>
      <c r="F282" s="100"/>
      <c r="G282" s="785"/>
      <c r="H282" s="785"/>
    </row>
    <row r="283" spans="1:8" s="145" customFormat="1" ht="15.75" customHeight="1" x14ac:dyDescent="0.25">
      <c r="A283" s="95"/>
      <c r="B283" s="138"/>
      <c r="C283" s="118"/>
      <c r="D283" s="144"/>
      <c r="E283" s="95"/>
      <c r="F283" s="100"/>
      <c r="G283" s="785"/>
      <c r="H283" s="785"/>
    </row>
    <row r="284" spans="1:8" s="145" customFormat="1" ht="15.75" customHeight="1" x14ac:dyDescent="0.25">
      <c r="A284" s="95"/>
      <c r="B284" s="138"/>
      <c r="C284" s="118"/>
      <c r="D284" s="144"/>
      <c r="E284" s="95"/>
      <c r="F284" s="100"/>
      <c r="G284" s="785"/>
      <c r="H284" s="785"/>
    </row>
    <row r="285" spans="1:8" s="145" customFormat="1" ht="15.75" customHeight="1" x14ac:dyDescent="0.25">
      <c r="A285" s="95"/>
      <c r="B285" s="138"/>
      <c r="C285" s="118"/>
      <c r="D285" s="144"/>
      <c r="E285" s="95"/>
      <c r="F285" s="100"/>
      <c r="G285" s="785"/>
      <c r="H285" s="785"/>
    </row>
    <row r="286" spans="1:8" s="145" customFormat="1" ht="15.75" customHeight="1" x14ac:dyDescent="0.25">
      <c r="A286" s="95"/>
      <c r="B286" s="138"/>
      <c r="C286" s="118"/>
      <c r="D286" s="144"/>
      <c r="E286" s="95"/>
      <c r="F286" s="100"/>
      <c r="G286" s="785"/>
      <c r="H286" s="785"/>
    </row>
    <row r="287" spans="1:8" s="145" customFormat="1" ht="15.75" customHeight="1" x14ac:dyDescent="0.25">
      <c r="A287" s="95"/>
      <c r="B287" s="138"/>
      <c r="C287" s="118"/>
      <c r="D287" s="144"/>
      <c r="E287" s="95"/>
      <c r="F287" s="100"/>
      <c r="G287" s="785"/>
      <c r="H287" s="785"/>
    </row>
    <row r="288" spans="1:8" s="145" customFormat="1" ht="15.75" customHeight="1" x14ac:dyDescent="0.25">
      <c r="A288" s="95"/>
      <c r="B288" s="138"/>
      <c r="C288" s="118"/>
      <c r="D288" s="144"/>
      <c r="E288" s="95"/>
      <c r="F288" s="100"/>
      <c r="G288" s="785"/>
      <c r="H288" s="785"/>
    </row>
    <row r="289" spans="1:8" s="145" customFormat="1" ht="15.75" customHeight="1" x14ac:dyDescent="0.25">
      <c r="A289" s="95"/>
      <c r="B289" s="138"/>
      <c r="C289" s="118"/>
      <c r="D289" s="144"/>
      <c r="E289" s="95"/>
      <c r="F289" s="100"/>
      <c r="G289" s="785"/>
      <c r="H289" s="785"/>
    </row>
    <row r="290" spans="1:8" s="145" customFormat="1" ht="15.75" customHeight="1" x14ac:dyDescent="0.25">
      <c r="A290" s="95"/>
      <c r="B290" s="138"/>
      <c r="C290" s="118"/>
      <c r="D290" s="144"/>
      <c r="E290" s="95"/>
      <c r="F290" s="100"/>
      <c r="G290" s="785"/>
      <c r="H290" s="785"/>
    </row>
    <row r="291" spans="1:8" s="145" customFormat="1" ht="15.75" customHeight="1" x14ac:dyDescent="0.25">
      <c r="A291" s="95"/>
      <c r="B291" s="138"/>
      <c r="C291" s="118"/>
      <c r="D291" s="144"/>
      <c r="E291" s="95"/>
      <c r="F291" s="100"/>
      <c r="G291" s="785"/>
      <c r="H291" s="785"/>
    </row>
    <row r="292" spans="1:8" s="145" customFormat="1" ht="15.75" customHeight="1" x14ac:dyDescent="0.25">
      <c r="A292" s="95"/>
      <c r="B292" s="138"/>
      <c r="C292" s="118"/>
      <c r="D292" s="144"/>
      <c r="E292" s="95"/>
      <c r="F292" s="100"/>
      <c r="G292" s="785"/>
      <c r="H292" s="785"/>
    </row>
    <row r="293" spans="1:8" s="145" customFormat="1" ht="15.75" customHeight="1" x14ac:dyDescent="0.25">
      <c r="A293" s="95"/>
      <c r="B293" s="138"/>
      <c r="C293" s="118"/>
      <c r="D293" s="144"/>
      <c r="E293" s="95"/>
      <c r="F293" s="100"/>
      <c r="G293" s="785"/>
      <c r="H293" s="785"/>
    </row>
    <row r="294" spans="1:8" s="145" customFormat="1" ht="15.75" customHeight="1" x14ac:dyDescent="0.25">
      <c r="A294" s="95"/>
      <c r="B294" s="138"/>
      <c r="C294" s="118"/>
      <c r="D294" s="144"/>
      <c r="E294" s="95"/>
      <c r="F294" s="100"/>
      <c r="G294" s="785"/>
      <c r="H294" s="785"/>
    </row>
    <row r="295" spans="1:8" s="145" customFormat="1" ht="15.75" customHeight="1" x14ac:dyDescent="0.25">
      <c r="A295" s="95"/>
      <c r="B295" s="138"/>
      <c r="C295" s="118"/>
      <c r="D295" s="144"/>
      <c r="E295" s="95"/>
      <c r="F295" s="100"/>
      <c r="G295" s="785"/>
      <c r="H295" s="785"/>
    </row>
    <row r="296" spans="1:8" s="145" customFormat="1" ht="15.75" customHeight="1" x14ac:dyDescent="0.25">
      <c r="A296" s="95"/>
      <c r="B296" s="138"/>
      <c r="C296" s="118"/>
      <c r="D296" s="144"/>
      <c r="E296" s="95"/>
      <c r="F296" s="100"/>
      <c r="G296" s="785"/>
      <c r="H296" s="785"/>
    </row>
    <row r="297" spans="1:8" s="145" customFormat="1" ht="15.75" customHeight="1" x14ac:dyDescent="0.25">
      <c r="A297" s="95"/>
      <c r="B297" s="138"/>
      <c r="C297" s="118"/>
      <c r="D297" s="144"/>
      <c r="E297" s="95"/>
      <c r="F297" s="100"/>
      <c r="G297" s="785"/>
      <c r="H297" s="785"/>
    </row>
    <row r="298" spans="1:8" s="145" customFormat="1" ht="15.75" customHeight="1" x14ac:dyDescent="0.25">
      <c r="A298" s="95"/>
      <c r="B298" s="138"/>
      <c r="C298" s="118"/>
      <c r="D298" s="144"/>
      <c r="E298" s="95"/>
      <c r="F298" s="100"/>
      <c r="G298" s="785"/>
      <c r="H298" s="785"/>
    </row>
    <row r="299" spans="1:8" s="145" customFormat="1" ht="15.75" customHeight="1" thickBot="1" x14ac:dyDescent="0.3">
      <c r="A299" s="95"/>
      <c r="B299" s="138"/>
      <c r="C299" s="118"/>
      <c r="D299" s="144"/>
      <c r="E299" s="95"/>
      <c r="F299" s="100"/>
      <c r="G299" s="785"/>
      <c r="H299" s="785"/>
    </row>
    <row r="300" spans="1:8" ht="18" customHeight="1" thickTop="1" x14ac:dyDescent="0.2">
      <c r="A300" s="129"/>
      <c r="B300" s="130"/>
      <c r="C300" s="286" t="str">
        <f>C264</f>
        <v>ELEMENT NO. 7</v>
      </c>
      <c r="D300" s="131"/>
      <c r="E300" s="129"/>
      <c r="F300" s="132"/>
      <c r="G300" s="778"/>
      <c r="H300" s="786"/>
    </row>
    <row r="301" spans="1:8" ht="18" customHeight="1" x14ac:dyDescent="0.2">
      <c r="C301" s="275" t="s">
        <v>854</v>
      </c>
      <c r="D301" s="133"/>
      <c r="G301" s="767"/>
      <c r="H301" s="787">
        <f>SUM(H258:H300)</f>
        <v>0</v>
      </c>
    </row>
    <row r="302" spans="1:8" ht="18" customHeight="1" thickBot="1" x14ac:dyDescent="0.25">
      <c r="A302" s="134"/>
      <c r="B302" s="135"/>
      <c r="C302" s="287" t="s">
        <v>840</v>
      </c>
      <c r="D302" s="136"/>
      <c r="E302" s="134"/>
      <c r="F302" s="137"/>
      <c r="G302" s="781"/>
      <c r="H302" s="788"/>
    </row>
    <row r="303" spans="1:8" ht="16.5" thickTop="1" thickBot="1" x14ac:dyDescent="0.25">
      <c r="C303" s="97"/>
      <c r="D303" s="98"/>
      <c r="E303" s="99"/>
      <c r="G303" s="767"/>
      <c r="H303" s="767"/>
    </row>
    <row r="304" spans="1:8" ht="5.0999999999999996" customHeight="1" x14ac:dyDescent="0.2">
      <c r="C304" s="105"/>
      <c r="D304" s="106"/>
      <c r="E304" s="99"/>
      <c r="G304" s="767"/>
      <c r="H304" s="767"/>
    </row>
    <row r="305" spans="1:9" ht="15.75" x14ac:dyDescent="0.2">
      <c r="C305" s="272" t="str">
        <f>C90</f>
        <v>BILL NO. 4</v>
      </c>
      <c r="D305" s="106"/>
      <c r="E305" s="99"/>
      <c r="G305" s="767"/>
      <c r="H305" s="767"/>
    </row>
    <row r="306" spans="1:9" ht="5.0999999999999996" customHeight="1" x14ac:dyDescent="0.2">
      <c r="C306" s="272"/>
      <c r="D306" s="98"/>
      <c r="E306" s="99"/>
      <c r="G306" s="767"/>
      <c r="H306" s="767"/>
    </row>
    <row r="307" spans="1:9" ht="31.5" x14ac:dyDescent="0.2">
      <c r="C307" s="273" t="str">
        <f>C92</f>
        <v>LMS GUEST HOUSE AND CONFERENCE CENTRE                                                                                                                          (GROUND FLOOR)</v>
      </c>
      <c r="D307" s="106"/>
      <c r="E307" s="99"/>
      <c r="G307" s="767"/>
      <c r="H307" s="767"/>
    </row>
    <row r="308" spans="1:9" ht="5.0999999999999996" customHeight="1" x14ac:dyDescent="0.2">
      <c r="C308" s="274"/>
      <c r="G308" s="767"/>
      <c r="H308" s="767"/>
    </row>
    <row r="309" spans="1:9" ht="15.75" x14ac:dyDescent="0.2">
      <c r="C309" s="272" t="s">
        <v>860</v>
      </c>
      <c r="D309" s="106"/>
      <c r="G309" s="767"/>
      <c r="H309" s="767"/>
    </row>
    <row r="310" spans="1:9" ht="5.0999999999999996" customHeight="1" x14ac:dyDescent="0.2">
      <c r="C310" s="272"/>
      <c r="D310" s="98"/>
      <c r="G310" s="767"/>
      <c r="H310" s="767"/>
    </row>
    <row r="311" spans="1:9" ht="15.75" customHeight="1" x14ac:dyDescent="0.2">
      <c r="C311" s="273" t="s">
        <v>837</v>
      </c>
      <c r="D311" s="98"/>
      <c r="G311" s="767"/>
      <c r="H311" s="767"/>
    </row>
    <row r="312" spans="1:9" s="111" customFormat="1" ht="5.0999999999999996" customHeight="1" thickBot="1" x14ac:dyDescent="0.25">
      <c r="A312" s="95"/>
      <c r="B312" s="96"/>
      <c r="C312" s="293"/>
      <c r="D312" s="106"/>
      <c r="E312" s="99"/>
      <c r="F312" s="100"/>
      <c r="G312" s="767"/>
      <c r="H312" s="767"/>
    </row>
    <row r="313" spans="1:9" ht="15.75" x14ac:dyDescent="0.2">
      <c r="C313" s="281"/>
      <c r="D313" s="98"/>
      <c r="G313" s="767"/>
      <c r="H313" s="767"/>
    </row>
    <row r="314" spans="1:9" ht="18.75" x14ac:dyDescent="0.2">
      <c r="C314" s="414" t="s">
        <v>1280</v>
      </c>
      <c r="D314" s="98"/>
      <c r="G314" s="767"/>
      <c r="H314" s="767"/>
    </row>
    <row r="315" spans="1:9" ht="15.75" x14ac:dyDescent="0.2">
      <c r="C315" s="281"/>
      <c r="D315" s="98"/>
      <c r="G315" s="767"/>
      <c r="H315" s="767"/>
    </row>
    <row r="316" spans="1:9" ht="31.5" x14ac:dyDescent="0.2">
      <c r="C316" s="423" t="s">
        <v>1286</v>
      </c>
      <c r="D316" s="98"/>
      <c r="G316" s="767"/>
      <c r="H316" s="767"/>
    </row>
    <row r="317" spans="1:9" ht="15.75" customHeight="1" x14ac:dyDescent="0.2">
      <c r="C317" s="97"/>
      <c r="D317" s="98"/>
      <c r="G317" s="767"/>
      <c r="H317" s="767"/>
    </row>
    <row r="318" spans="1:9" ht="79.5" customHeight="1" x14ac:dyDescent="0.2">
      <c r="A318" s="95" t="s">
        <v>575</v>
      </c>
      <c r="C318" s="112" t="s">
        <v>1328</v>
      </c>
      <c r="E318" s="95" t="s">
        <v>814</v>
      </c>
      <c r="F318" s="100">
        <v>1</v>
      </c>
      <c r="G318" s="767">
        <v>150000</v>
      </c>
      <c r="H318" s="769">
        <f>ROUND(F318,0)*G318</f>
        <v>150000</v>
      </c>
      <c r="I318" s="171"/>
    </row>
    <row r="319" spans="1:9" x14ac:dyDescent="0.2">
      <c r="A319" s="127"/>
      <c r="B319" s="128"/>
      <c r="G319" s="767"/>
      <c r="H319" s="767"/>
    </row>
    <row r="320" spans="1:9" ht="18.75" x14ac:dyDescent="0.2">
      <c r="A320" s="127"/>
      <c r="B320" s="128"/>
      <c r="C320" s="414"/>
      <c r="G320" s="767"/>
      <c r="H320" s="767"/>
    </row>
    <row r="321" spans="1:8" x14ac:dyDescent="0.2">
      <c r="A321" s="127"/>
      <c r="B321" s="128"/>
      <c r="G321" s="767"/>
      <c r="H321" s="767"/>
    </row>
    <row r="322" spans="1:8" x14ac:dyDescent="0.2">
      <c r="A322" s="127"/>
      <c r="B322" s="128"/>
      <c r="G322" s="767"/>
      <c r="H322" s="767"/>
    </row>
    <row r="323" spans="1:8" x14ac:dyDescent="0.2">
      <c r="A323" s="127"/>
      <c r="B323" s="128"/>
      <c r="G323" s="767"/>
      <c r="H323" s="767"/>
    </row>
    <row r="324" spans="1:8" x14ac:dyDescent="0.2">
      <c r="A324" s="127"/>
      <c r="B324" s="128"/>
      <c r="G324" s="767"/>
      <c r="H324" s="767"/>
    </row>
    <row r="325" spans="1:8" x14ac:dyDescent="0.2">
      <c r="A325" s="127"/>
      <c r="B325" s="128"/>
      <c r="G325" s="767"/>
      <c r="H325" s="767"/>
    </row>
    <row r="326" spans="1:8" x14ac:dyDescent="0.2">
      <c r="A326" s="127"/>
      <c r="B326" s="128"/>
      <c r="G326" s="767"/>
      <c r="H326" s="767"/>
    </row>
    <row r="327" spans="1:8" x14ac:dyDescent="0.2">
      <c r="A327" s="127"/>
      <c r="B327" s="128"/>
      <c r="G327" s="767"/>
      <c r="H327" s="767"/>
    </row>
    <row r="328" spans="1:8" x14ac:dyDescent="0.2">
      <c r="A328" s="127"/>
      <c r="B328" s="128"/>
      <c r="G328" s="767"/>
      <c r="H328" s="767"/>
    </row>
    <row r="329" spans="1:8" x14ac:dyDescent="0.2">
      <c r="A329" s="127"/>
      <c r="B329" s="128"/>
      <c r="G329" s="767"/>
      <c r="H329" s="767"/>
    </row>
    <row r="330" spans="1:8" x14ac:dyDescent="0.2">
      <c r="A330" s="127"/>
      <c r="B330" s="128"/>
      <c r="G330" s="767"/>
      <c r="H330" s="767"/>
    </row>
    <row r="331" spans="1:8" x14ac:dyDescent="0.2">
      <c r="A331" s="127"/>
      <c r="B331" s="128"/>
      <c r="G331" s="767"/>
      <c r="H331" s="767"/>
    </row>
    <row r="332" spans="1:8" x14ac:dyDescent="0.2">
      <c r="A332" s="127"/>
      <c r="B332" s="128"/>
      <c r="G332" s="784"/>
      <c r="H332" s="769"/>
    </row>
    <row r="333" spans="1:8" x14ac:dyDescent="0.2">
      <c r="A333" s="127"/>
      <c r="B333" s="128"/>
      <c r="G333" s="784"/>
      <c r="H333" s="769"/>
    </row>
    <row r="334" spans="1:8" x14ac:dyDescent="0.2">
      <c r="A334" s="127"/>
      <c r="B334" s="128"/>
      <c r="G334" s="784"/>
      <c r="H334" s="769"/>
    </row>
    <row r="335" spans="1:8" x14ac:dyDescent="0.2">
      <c r="A335" s="127"/>
      <c r="B335" s="128"/>
      <c r="G335" s="784"/>
      <c r="H335" s="769"/>
    </row>
    <row r="336" spans="1:8" x14ac:dyDescent="0.2">
      <c r="A336" s="127"/>
      <c r="B336" s="128"/>
      <c r="G336" s="784"/>
      <c r="H336" s="769"/>
    </row>
    <row r="337" spans="1:8" x14ac:dyDescent="0.2">
      <c r="A337" s="127"/>
      <c r="B337" s="128"/>
      <c r="G337" s="784"/>
      <c r="H337" s="769"/>
    </row>
    <row r="338" spans="1:8" x14ac:dyDescent="0.2">
      <c r="A338" s="127"/>
      <c r="B338" s="128"/>
      <c r="G338" s="784"/>
      <c r="H338" s="769"/>
    </row>
    <row r="339" spans="1:8" x14ac:dyDescent="0.2">
      <c r="A339" s="127"/>
      <c r="B339" s="128"/>
      <c r="G339" s="784"/>
      <c r="H339" s="769"/>
    </row>
    <row r="340" spans="1:8" x14ac:dyDescent="0.2">
      <c r="A340" s="127"/>
      <c r="B340" s="128"/>
      <c r="G340" s="784"/>
      <c r="H340" s="769"/>
    </row>
    <row r="341" spans="1:8" ht="15.75" thickBot="1" x14ac:dyDescent="0.25">
      <c r="C341" s="97"/>
      <c r="D341" s="98"/>
      <c r="G341" s="767"/>
      <c r="H341" s="767"/>
    </row>
    <row r="342" spans="1:8" ht="18" customHeight="1" thickTop="1" x14ac:dyDescent="0.2">
      <c r="A342" s="129"/>
      <c r="B342" s="130"/>
      <c r="C342" s="286" t="str">
        <f>C309</f>
        <v>ELEMENT NO. 10</v>
      </c>
      <c r="D342" s="131"/>
      <c r="E342" s="129"/>
      <c r="F342" s="132"/>
      <c r="G342" s="778"/>
      <c r="H342" s="786"/>
    </row>
    <row r="343" spans="1:8" ht="15.75" customHeight="1" x14ac:dyDescent="0.2">
      <c r="C343" s="300" t="s">
        <v>837</v>
      </c>
      <c r="D343" s="133"/>
      <c r="G343" s="767"/>
      <c r="H343" s="787">
        <f>SUM(H318:H342)</f>
        <v>150000</v>
      </c>
    </row>
    <row r="344" spans="1:8" ht="18" customHeight="1" thickBot="1" x14ac:dyDescent="0.25">
      <c r="A344" s="134"/>
      <c r="B344" s="135"/>
      <c r="C344" s="287" t="s">
        <v>840</v>
      </c>
      <c r="D344" s="136"/>
      <c r="E344" s="134"/>
      <c r="F344" s="137"/>
      <c r="G344" s="781"/>
      <c r="H344" s="788"/>
    </row>
    <row r="345" spans="1:8" ht="16.5" thickTop="1" thickBot="1" x14ac:dyDescent="0.25">
      <c r="G345" s="767"/>
      <c r="H345" s="767"/>
    </row>
    <row r="346" spans="1:8" ht="5.0999999999999996" customHeight="1" x14ac:dyDescent="0.2">
      <c r="C346" s="105"/>
      <c r="D346" s="106"/>
      <c r="E346" s="99"/>
      <c r="G346" s="774"/>
      <c r="H346" s="767"/>
    </row>
    <row r="347" spans="1:8" ht="15.75" x14ac:dyDescent="0.2">
      <c r="C347" s="272" t="str">
        <f>C305</f>
        <v>BILL NO. 4</v>
      </c>
      <c r="D347" s="106"/>
      <c r="E347" s="99"/>
      <c r="G347" s="767"/>
      <c r="H347" s="767"/>
    </row>
    <row r="348" spans="1:8" ht="5.0999999999999996" customHeight="1" x14ac:dyDescent="0.2">
      <c r="C348" s="272"/>
      <c r="D348" s="98"/>
      <c r="E348" s="99"/>
      <c r="G348" s="767"/>
      <c r="H348" s="767"/>
    </row>
    <row r="349" spans="1:8" ht="35.25" customHeight="1" x14ac:dyDescent="0.2">
      <c r="C349" s="273" t="str">
        <f>C307</f>
        <v>LMS GUEST HOUSE AND CONFERENCE CENTRE                                                                                                                          (GROUND FLOOR)</v>
      </c>
      <c r="D349" s="106"/>
      <c r="E349" s="99"/>
      <c r="G349" s="773" t="s">
        <v>1178</v>
      </c>
      <c r="H349" s="767"/>
    </row>
    <row r="350" spans="1:8" ht="5.0999999999999996" customHeight="1" x14ac:dyDescent="0.2">
      <c r="C350" s="274"/>
      <c r="G350" s="767"/>
      <c r="H350" s="767"/>
    </row>
    <row r="351" spans="1:8" ht="15.75" x14ac:dyDescent="0.2">
      <c r="C351" s="273" t="s">
        <v>864</v>
      </c>
      <c r="D351" s="106"/>
      <c r="G351" s="767"/>
      <c r="H351" s="767"/>
    </row>
    <row r="352" spans="1:8" s="111" customFormat="1" ht="5.0999999999999996" customHeight="1" thickBot="1" x14ac:dyDescent="0.25">
      <c r="A352" s="95"/>
      <c r="B352" s="96"/>
      <c r="C352" s="110"/>
      <c r="D352" s="106"/>
      <c r="E352" s="99"/>
      <c r="F352" s="100"/>
      <c r="G352" s="775"/>
      <c r="H352" s="767"/>
    </row>
    <row r="353" spans="1:9" x14ac:dyDescent="0.2">
      <c r="G353" s="767"/>
      <c r="H353" s="767"/>
    </row>
    <row r="354" spans="1:9" s="178" customFormat="1" ht="39.950000000000003" customHeight="1" x14ac:dyDescent="0.2">
      <c r="A354" s="173">
        <v>1</v>
      </c>
      <c r="B354" s="174"/>
      <c r="C354" s="175" t="s">
        <v>855</v>
      </c>
      <c r="D354" s="176"/>
      <c r="E354" s="173"/>
      <c r="F354" s="177"/>
      <c r="G354" s="776" t="s">
        <v>1292</v>
      </c>
      <c r="H354" s="777">
        <f>H86</f>
        <v>0</v>
      </c>
    </row>
    <row r="355" spans="1:9" s="178" customFormat="1" ht="39.950000000000003" customHeight="1" x14ac:dyDescent="0.2">
      <c r="A355" s="173">
        <v>2</v>
      </c>
      <c r="B355" s="174"/>
      <c r="C355" s="175" t="s">
        <v>831</v>
      </c>
      <c r="D355" s="176"/>
      <c r="E355" s="173"/>
      <c r="F355" s="177"/>
      <c r="G355" s="776" t="s">
        <v>1296</v>
      </c>
      <c r="H355" s="777">
        <f>H167</f>
        <v>0</v>
      </c>
    </row>
    <row r="356" spans="1:9" s="178" customFormat="1" ht="39.950000000000003" customHeight="1" x14ac:dyDescent="0.2">
      <c r="A356" s="446">
        <v>3</v>
      </c>
      <c r="B356" s="447"/>
      <c r="C356" s="448" t="s">
        <v>835</v>
      </c>
      <c r="D356" s="449"/>
      <c r="E356" s="446"/>
      <c r="F356" s="450"/>
      <c r="G356" s="789"/>
      <c r="H356" s="790" t="s">
        <v>1297</v>
      </c>
    </row>
    <row r="357" spans="1:9" s="178" customFormat="1" ht="39.950000000000003" customHeight="1" x14ac:dyDescent="0.2">
      <c r="A357" s="446">
        <v>4</v>
      </c>
      <c r="B357" s="447"/>
      <c r="C357" s="448" t="s">
        <v>608</v>
      </c>
      <c r="D357" s="449"/>
      <c r="E357" s="446"/>
      <c r="F357" s="450"/>
      <c r="G357" s="789"/>
      <c r="H357" s="790" t="s">
        <v>1297</v>
      </c>
    </row>
    <row r="358" spans="1:9" s="178" customFormat="1" ht="39.950000000000003" customHeight="1" x14ac:dyDescent="0.2">
      <c r="A358" s="173">
        <v>5</v>
      </c>
      <c r="B358" s="174"/>
      <c r="C358" s="175" t="s">
        <v>852</v>
      </c>
      <c r="D358" s="176"/>
      <c r="E358" s="173"/>
      <c r="F358" s="177"/>
      <c r="G358" s="776" t="s">
        <v>1363</v>
      </c>
      <c r="H358" s="791">
        <f>H208</f>
        <v>0</v>
      </c>
    </row>
    <row r="359" spans="1:9" s="178" customFormat="1" ht="39.950000000000003" customHeight="1" x14ac:dyDescent="0.2">
      <c r="A359" s="173">
        <v>6</v>
      </c>
      <c r="B359" s="174"/>
      <c r="C359" s="175" t="s">
        <v>853</v>
      </c>
      <c r="D359" s="176"/>
      <c r="E359" s="173"/>
      <c r="F359" s="177"/>
      <c r="G359" s="776" t="s">
        <v>1371</v>
      </c>
      <c r="H359" s="791">
        <f>H256</f>
        <v>0</v>
      </c>
    </row>
    <row r="360" spans="1:9" s="178" customFormat="1" ht="39.950000000000003" customHeight="1" x14ac:dyDescent="0.2">
      <c r="A360" s="173">
        <v>7</v>
      </c>
      <c r="B360" s="174"/>
      <c r="C360" s="175" t="s">
        <v>854</v>
      </c>
      <c r="D360" s="176"/>
      <c r="E360" s="173"/>
      <c r="F360" s="177"/>
      <c r="G360" s="776" t="s">
        <v>1414</v>
      </c>
      <c r="H360" s="791">
        <f>H301</f>
        <v>0</v>
      </c>
    </row>
    <row r="361" spans="1:9" s="178" customFormat="1" ht="39.950000000000003" customHeight="1" x14ac:dyDescent="0.2">
      <c r="A361" s="446">
        <v>8</v>
      </c>
      <c r="B361" s="447"/>
      <c r="C361" s="448" t="s">
        <v>1201</v>
      </c>
      <c r="D361" s="449"/>
      <c r="E361" s="446"/>
      <c r="F361" s="450"/>
      <c r="G361" s="789"/>
      <c r="H361" s="790" t="s">
        <v>1297</v>
      </c>
    </row>
    <row r="362" spans="1:9" s="178" customFormat="1" ht="39.950000000000003" customHeight="1" x14ac:dyDescent="0.2">
      <c r="A362" s="446">
        <v>9</v>
      </c>
      <c r="B362" s="447"/>
      <c r="C362" s="448" t="s">
        <v>1218</v>
      </c>
      <c r="D362" s="449"/>
      <c r="E362" s="446"/>
      <c r="F362" s="450"/>
      <c r="G362" s="789"/>
      <c r="H362" s="790" t="s">
        <v>1297</v>
      </c>
    </row>
    <row r="363" spans="1:9" ht="39.950000000000003" customHeight="1" x14ac:dyDescent="0.2">
      <c r="A363" s="173">
        <v>10</v>
      </c>
      <c r="B363" s="174"/>
      <c r="C363" s="179" t="s">
        <v>837</v>
      </c>
      <c r="D363" s="176"/>
      <c r="E363" s="173"/>
      <c r="F363" s="177"/>
      <c r="G363" s="776" t="s">
        <v>1415</v>
      </c>
      <c r="H363" s="777">
        <f>H343</f>
        <v>150000</v>
      </c>
      <c r="I363" s="171"/>
    </row>
    <row r="364" spans="1:9" s="178" customFormat="1" ht="39.950000000000003" customHeight="1" x14ac:dyDescent="0.2">
      <c r="A364" s="173"/>
      <c r="B364" s="174"/>
      <c r="C364" s="179"/>
      <c r="D364" s="176"/>
      <c r="E364" s="173"/>
      <c r="F364" s="177"/>
      <c r="G364" s="776"/>
      <c r="H364" s="777"/>
    </row>
    <row r="365" spans="1:9" ht="39.950000000000003" customHeight="1" x14ac:dyDescent="0.2">
      <c r="A365" s="173"/>
      <c r="B365" s="174"/>
      <c r="C365" s="179"/>
      <c r="D365" s="176"/>
      <c r="E365" s="173"/>
      <c r="F365" s="177"/>
      <c r="G365" s="776"/>
      <c r="H365" s="777"/>
    </row>
    <row r="366" spans="1:9" ht="39.950000000000003" customHeight="1" thickBot="1" x14ac:dyDescent="0.25">
      <c r="A366" s="173"/>
      <c r="B366" s="174"/>
      <c r="C366" s="179"/>
      <c r="D366" s="176"/>
      <c r="E366" s="173"/>
      <c r="F366" s="177"/>
      <c r="G366" s="776"/>
      <c r="H366" s="777"/>
    </row>
    <row r="367" spans="1:9" ht="18.75" customHeight="1" thickTop="1" x14ac:dyDescent="0.2">
      <c r="A367" s="129"/>
      <c r="B367" s="130"/>
      <c r="C367" s="378" t="s">
        <v>1208</v>
      </c>
      <c r="D367" s="131"/>
      <c r="E367" s="129"/>
      <c r="F367" s="132"/>
      <c r="G367" s="792"/>
      <c r="H367" s="793"/>
    </row>
    <row r="368" spans="1:9" ht="35.1" customHeight="1" x14ac:dyDescent="0.2">
      <c r="C368" s="300" t="str">
        <f>C349</f>
        <v>LMS GUEST HOUSE AND CONFERENCE CENTRE                                                                                                                          (GROUND FLOOR)</v>
      </c>
      <c r="D368" s="133"/>
      <c r="G368" s="794"/>
      <c r="H368" s="795">
        <f>H354+H355+H363+H358+H359+H360</f>
        <v>150000</v>
      </c>
    </row>
    <row r="369" spans="1:8" ht="18.75" customHeight="1" thickBot="1" x14ac:dyDescent="0.25">
      <c r="A369" s="134"/>
      <c r="B369" s="135"/>
      <c r="C369" s="379" t="s">
        <v>865</v>
      </c>
      <c r="D369" s="136"/>
      <c r="E369" s="134"/>
      <c r="F369" s="137"/>
      <c r="G369" s="796"/>
      <c r="H369" s="797"/>
    </row>
    <row r="370" spans="1:8" ht="15.75" thickTop="1" x14ac:dyDescent="0.2"/>
  </sheetData>
  <sheetProtection algorithmName="SHA-512" hashValue="WnY3MQ0V7QWEwUvtKbECnel6Nt4tPJHVFzkzI0e8m1IalG8lQ+b5VL5AmBrQ7opM0y4GaQSsrnCdACM1J7Vp4w==" saltValue="2kfJTVOnTD9Z7EYqz2TTVA==" spinCount="100000" sheet="1" objects="1" scenarios="1"/>
  <mergeCells count="1">
    <mergeCell ref="A1:H1"/>
  </mergeCells>
  <printOptions horizontalCentered="1" verticalCentered="1"/>
  <pageMargins left="0.19685039370078741" right="3.937007874015748E-2" top="0.39370078740157483" bottom="0.39370078740157483" header="0.11811023622047245" footer="0.11811023622047245"/>
  <pageSetup paperSize="10" firstPageNumber="40" orientation="portrait" useFirstPageNumber="1" r:id="rId1"/>
  <headerFooter>
    <oddFooter>&amp;L&amp;"Corbel,Bold"&amp;11BILL NO. 4: GUEST AND CONFERENCE BLOCK (Ground Floor)&amp;R&amp;"Corbel,Bold"&amp;11Page 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19</vt:i4>
      </vt:variant>
    </vt:vector>
  </HeadingPairs>
  <TitlesOfParts>
    <vt:vector size="44" baseType="lpstr">
      <vt:lpstr>COVER PAGE</vt:lpstr>
      <vt:lpstr>1</vt:lpstr>
      <vt:lpstr>PRELIMINARIES</vt:lpstr>
      <vt:lpstr>2</vt:lpstr>
      <vt:lpstr>Prelims</vt:lpstr>
      <vt:lpstr>3</vt:lpstr>
      <vt:lpstr>GUEST BLOCK___SUBSTRUCTURES</vt:lpstr>
      <vt:lpstr>4</vt:lpstr>
      <vt:lpstr>GUEST BLOCK___GROUND FLOOR</vt:lpstr>
      <vt:lpstr>5</vt:lpstr>
      <vt:lpstr>GUEST BLOCK___FIRST FLOOR</vt:lpstr>
      <vt:lpstr>6</vt:lpstr>
      <vt:lpstr>GUEST BLOCK___SECOND FLOOR</vt:lpstr>
      <vt:lpstr>7</vt:lpstr>
      <vt:lpstr>GUEST BLOCK___ROOF FLOOR</vt:lpstr>
      <vt:lpstr>8</vt:lpstr>
      <vt:lpstr>GUEST BLOCK___SERVICES</vt:lpstr>
      <vt:lpstr>9</vt:lpstr>
      <vt:lpstr>EXTERNAL WORKS</vt:lpstr>
      <vt:lpstr>10</vt:lpstr>
      <vt:lpstr>PRIME COST &amp; PROV SUMS</vt:lpstr>
      <vt:lpstr>11</vt:lpstr>
      <vt:lpstr>CONTINGENCIES</vt:lpstr>
      <vt:lpstr>12</vt:lpstr>
      <vt:lpstr>GRAND SUMMARY</vt:lpstr>
      <vt:lpstr>CONTINGENCIES!Print_Area</vt:lpstr>
      <vt:lpstr>'COVER PAGE'!Print_Area</vt:lpstr>
      <vt:lpstr>'EXTERNAL WORKS'!Print_Area</vt:lpstr>
      <vt:lpstr>'GRAND SUMMARY'!Print_Area</vt:lpstr>
      <vt:lpstr>'GUEST BLOCK___FIRST FLOOR'!Print_Area</vt:lpstr>
      <vt:lpstr>'GUEST BLOCK___GROUND FLOOR'!Print_Area</vt:lpstr>
      <vt:lpstr>'GUEST BLOCK___ROOF FLOOR'!Print_Area</vt:lpstr>
      <vt:lpstr>'GUEST BLOCK___SECOND FLOOR'!Print_Area</vt:lpstr>
      <vt:lpstr>'GUEST BLOCK___SERVICES'!Print_Area</vt:lpstr>
      <vt:lpstr>'GUEST BLOCK___SUBSTRUCTURES'!Print_Area</vt:lpstr>
      <vt:lpstr>'PRIME COST &amp; PROV SUMS'!Print_Area</vt:lpstr>
      <vt:lpstr>'GUEST BLOCK___FIRST FLOOR'!Print_Titles</vt:lpstr>
      <vt:lpstr>'GUEST BLOCK___GROUND FLOOR'!Print_Titles</vt:lpstr>
      <vt:lpstr>'GUEST BLOCK___ROOF FLOOR'!Print_Titles</vt:lpstr>
      <vt:lpstr>'GUEST BLOCK___SECOND FLOOR'!Print_Titles</vt:lpstr>
      <vt:lpstr>'GUEST BLOCK___SERVICES'!Print_Titles</vt:lpstr>
      <vt:lpstr>'GUEST BLOCK___SUBSTRUCTURES'!Print_Titles</vt:lpstr>
      <vt:lpstr>PRELIMINARIES!Print_Titles</vt:lpstr>
      <vt:lpstr>'PRIME COST &amp; PROV SUMS'!Print_Titles</vt:lpstr>
    </vt:vector>
  </TitlesOfParts>
  <Company>Africa Online (K)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Winestone Agundabweni Shivachi</dc:creator>
  <cp:lastModifiedBy>Belis Ochieng</cp:lastModifiedBy>
  <cp:lastPrinted>2023-06-07T09:30:11Z</cp:lastPrinted>
  <dcterms:created xsi:type="dcterms:W3CDTF">2005-04-29T13:02:27Z</dcterms:created>
  <dcterms:modified xsi:type="dcterms:W3CDTF">2023-06-07T11:34:01Z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S9Connected">
    <vt:bool>true</vt:bool>
  </property>
</Properties>
</file>